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3eug.sharepoint.com/sites/RNCoC/Shared Documents/CoC Coordination/CoC Application/FY 2026/Local Competition Application/0 START HERE - REVIEWER RESOURCES/"/>
    </mc:Choice>
  </mc:AlternateContent>
  <xr:revisionPtr revIDLastSave="30" documentId="8_{69DFF001-26D4-4AE9-85C1-C823BC1F1BDC}" xr6:coauthVersionLast="47" xr6:coauthVersionMax="47" xr10:uidLastSave="{9A3CFEC5-8926-4644-95DD-0B8D99727977}"/>
  <bookViews>
    <workbookView xWindow="-120" yWindow="-120" windowWidth="29040" windowHeight="15720" xr2:uid="{00000000-000D-0000-FFFF-FFFF00000000}"/>
  </bookViews>
  <sheets>
    <sheet name="Instructions" sheetId="1" r:id="rId1"/>
    <sheet name="Reviewer Profile" sheetId="2" r:id="rId2"/>
    <sheet name="Applicant Roster" sheetId="3" r:id="rId3"/>
    <sheet name="Rubric Reference" sheetId="4" state="hidden" r:id="rId4"/>
    <sheet name="New Project Scoring" sheetId="5" r:id="rId5"/>
    <sheet name="Renewal Project Scoring" sheetId="6" r:id="rId6"/>
    <sheet name="Reviewer Summary" sheetId="7" r:id="rId7"/>
  </sheets>
  <definedNames>
    <definedName name="_xlnm._FilterDatabase" localSheetId="2" hidden="1">'Applicant Roster'!$A$3:$J$33</definedName>
    <definedName name="_xlnm._FilterDatabase" localSheetId="6" hidden="1">'Reviewer Summary'!$A$4:$J$24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23" i="6" l="1"/>
  <c r="E30" i="5"/>
  <c r="E29" i="5"/>
  <c r="F5" i="7" s="1"/>
  <c r="E28" i="5"/>
  <c r="E5" i="7" s="1"/>
  <c r="I13" i="5"/>
  <c r="I12" i="5"/>
  <c r="H24" i="7"/>
  <c r="F24" i="7"/>
  <c r="E24" i="7"/>
  <c r="A24" i="7"/>
  <c r="I24" i="7" s="1"/>
  <c r="H23" i="7"/>
  <c r="A23" i="7"/>
  <c r="I23" i="7" s="1"/>
  <c r="H22" i="7"/>
  <c r="A22" i="7"/>
  <c r="H21" i="7"/>
  <c r="F21" i="7"/>
  <c r="E21" i="7"/>
  <c r="A21" i="7"/>
  <c r="I21" i="7" s="1"/>
  <c r="H20" i="7"/>
  <c r="F20" i="7"/>
  <c r="A20" i="7"/>
  <c r="I20" i="7" s="1"/>
  <c r="H19" i="7"/>
  <c r="E19" i="7"/>
  <c r="A19" i="7"/>
  <c r="H18" i="7"/>
  <c r="F18" i="7"/>
  <c r="E18" i="7"/>
  <c r="A18" i="7"/>
  <c r="I18" i="7" s="1"/>
  <c r="H17" i="7"/>
  <c r="A17" i="7"/>
  <c r="I17" i="7" s="1"/>
  <c r="H16" i="7"/>
  <c r="A16" i="7"/>
  <c r="H15" i="7"/>
  <c r="F15" i="7"/>
  <c r="E15" i="7"/>
  <c r="A15" i="7"/>
  <c r="I15" i="7" s="1"/>
  <c r="H14" i="7"/>
  <c r="F14" i="7"/>
  <c r="A14" i="7"/>
  <c r="H13" i="7"/>
  <c r="A13" i="7"/>
  <c r="I4" i="3" s="1"/>
  <c r="H12" i="7"/>
  <c r="F12" i="7"/>
  <c r="E12" i="7"/>
  <c r="A12" i="7"/>
  <c r="I12" i="7" s="1"/>
  <c r="H11" i="7"/>
  <c r="F11" i="7"/>
  <c r="A11" i="7"/>
  <c r="I11" i="7" s="1"/>
  <c r="H10" i="7"/>
  <c r="A10" i="7"/>
  <c r="H9" i="7"/>
  <c r="F9" i="7"/>
  <c r="E9" i="7"/>
  <c r="A9" i="7"/>
  <c r="I9" i="7" s="1"/>
  <c r="H8" i="7"/>
  <c r="F8" i="7"/>
  <c r="A8" i="7"/>
  <c r="I8" i="7" s="1"/>
  <c r="H7" i="7"/>
  <c r="A7" i="7"/>
  <c r="H6" i="7"/>
  <c r="F6" i="7"/>
  <c r="A6" i="7"/>
  <c r="H5" i="7"/>
  <c r="A5" i="7"/>
  <c r="E299" i="6"/>
  <c r="G24" i="7" s="1"/>
  <c r="E298" i="6"/>
  <c r="E297" i="6"/>
  <c r="I295" i="6"/>
  <c r="I294" i="6"/>
  <c r="I293" i="6"/>
  <c r="I292" i="6"/>
  <c r="I291" i="6"/>
  <c r="I290" i="6"/>
  <c r="I289" i="6"/>
  <c r="I288" i="6"/>
  <c r="I287" i="6"/>
  <c r="I286" i="6"/>
  <c r="I285" i="6"/>
  <c r="I284" i="6"/>
  <c r="I283" i="6"/>
  <c r="F280" i="6"/>
  <c r="D24" i="7" s="1"/>
  <c r="D280" i="6"/>
  <c r="C24" i="7" s="1"/>
  <c r="E274" i="6"/>
  <c r="G23" i="7" s="1"/>
  <c r="E273" i="6"/>
  <c r="F23" i="7" s="1"/>
  <c r="E272" i="6"/>
  <c r="E23" i="7" s="1"/>
  <c r="I270" i="6"/>
  <c r="I269" i="6"/>
  <c r="I268" i="6"/>
  <c r="I267" i="6"/>
  <c r="I266" i="6"/>
  <c r="I265" i="6"/>
  <c r="I264" i="6"/>
  <c r="I263" i="6"/>
  <c r="I262" i="6"/>
  <c r="I261" i="6"/>
  <c r="I260" i="6"/>
  <c r="I259" i="6"/>
  <c r="I258" i="6"/>
  <c r="F255" i="6"/>
  <c r="D23" i="7" s="1"/>
  <c r="D255" i="6"/>
  <c r="C23" i="7" s="1"/>
  <c r="E249" i="6"/>
  <c r="G22" i="7" s="1"/>
  <c r="E248" i="6"/>
  <c r="F22" i="7" s="1"/>
  <c r="E247" i="6"/>
  <c r="E22" i="7" s="1"/>
  <c r="I245" i="6"/>
  <c r="I244" i="6"/>
  <c r="I243" i="6"/>
  <c r="I242" i="6"/>
  <c r="I241" i="6"/>
  <c r="I240" i="6"/>
  <c r="I239" i="6"/>
  <c r="I238" i="6"/>
  <c r="I237" i="6"/>
  <c r="I236" i="6"/>
  <c r="I22" i="7" s="1"/>
  <c r="I235" i="6"/>
  <c r="I234" i="6"/>
  <c r="I233" i="6"/>
  <c r="F230" i="6"/>
  <c r="D22" i="7" s="1"/>
  <c r="D230" i="6"/>
  <c r="C22" i="7" s="1"/>
  <c r="E224" i="6"/>
  <c r="G21" i="7" s="1"/>
  <c r="E223" i="6"/>
  <c r="E222" i="6"/>
  <c r="I220" i="6"/>
  <c r="I219" i="6"/>
  <c r="I218" i="6"/>
  <c r="I217" i="6"/>
  <c r="I216" i="6"/>
  <c r="I215" i="6"/>
  <c r="I214" i="6"/>
  <c r="I213" i="6"/>
  <c r="I212" i="6"/>
  <c r="I211" i="6"/>
  <c r="I210" i="6"/>
  <c r="I209" i="6"/>
  <c r="I208" i="6"/>
  <c r="F205" i="6"/>
  <c r="D21" i="7" s="1"/>
  <c r="D205" i="6"/>
  <c r="C21" i="7" s="1"/>
  <c r="E199" i="6"/>
  <c r="G20" i="7" s="1"/>
  <c r="E198" i="6"/>
  <c r="E197" i="6"/>
  <c r="E20" i="7" s="1"/>
  <c r="I195" i="6"/>
  <c r="I194" i="6"/>
  <c r="I193" i="6"/>
  <c r="I192" i="6"/>
  <c r="I191" i="6"/>
  <c r="I190" i="6"/>
  <c r="I189" i="6"/>
  <c r="I188" i="6"/>
  <c r="I187" i="6"/>
  <c r="I186" i="6"/>
  <c r="I185" i="6"/>
  <c r="I184" i="6"/>
  <c r="I183" i="6"/>
  <c r="F180" i="6"/>
  <c r="D20" i="7" s="1"/>
  <c r="D180" i="6"/>
  <c r="C20" i="7" s="1"/>
  <c r="E174" i="6"/>
  <c r="G19" i="7" s="1"/>
  <c r="E173" i="6"/>
  <c r="F19" i="7" s="1"/>
  <c r="E172" i="6"/>
  <c r="I170" i="6"/>
  <c r="I169" i="6"/>
  <c r="I168" i="6"/>
  <c r="I167" i="6"/>
  <c r="I19" i="7" s="1"/>
  <c r="I166" i="6"/>
  <c r="I165" i="6"/>
  <c r="I164" i="6"/>
  <c r="I163" i="6"/>
  <c r="I162" i="6"/>
  <c r="I161" i="6"/>
  <c r="I160" i="6"/>
  <c r="I159" i="6"/>
  <c r="I158" i="6"/>
  <c r="F155" i="6"/>
  <c r="D19" i="7" s="1"/>
  <c r="D155" i="6"/>
  <c r="C19" i="7" s="1"/>
  <c r="E149" i="6"/>
  <c r="G18" i="7" s="1"/>
  <c r="E148" i="6"/>
  <c r="E147" i="6"/>
  <c r="I145" i="6"/>
  <c r="I144" i="6"/>
  <c r="I143" i="6"/>
  <c r="I142" i="6"/>
  <c r="I141" i="6"/>
  <c r="I140" i="6"/>
  <c r="I139" i="6"/>
  <c r="I138" i="6"/>
  <c r="I137" i="6"/>
  <c r="I136" i="6"/>
  <c r="I135" i="6"/>
  <c r="I134" i="6"/>
  <c r="I133" i="6"/>
  <c r="F130" i="6"/>
  <c r="D18" i="7" s="1"/>
  <c r="D130" i="6"/>
  <c r="C18" i="7" s="1"/>
  <c r="E124" i="6"/>
  <c r="G17" i="7" s="1"/>
  <c r="E123" i="6"/>
  <c r="F17" i="7" s="1"/>
  <c r="E122" i="6"/>
  <c r="E17" i="7" s="1"/>
  <c r="I120" i="6"/>
  <c r="I119" i="6"/>
  <c r="I118" i="6"/>
  <c r="I117" i="6"/>
  <c r="I116" i="6"/>
  <c r="I115" i="6"/>
  <c r="I114" i="6"/>
  <c r="I113" i="6"/>
  <c r="I112" i="6"/>
  <c r="I111" i="6"/>
  <c r="I110" i="6"/>
  <c r="I109" i="6"/>
  <c r="I108" i="6"/>
  <c r="F105" i="6"/>
  <c r="D17" i="7" s="1"/>
  <c r="D105" i="6"/>
  <c r="C17" i="7" s="1"/>
  <c r="E99" i="6"/>
  <c r="G16" i="7" s="1"/>
  <c r="E98" i="6"/>
  <c r="F16" i="7" s="1"/>
  <c r="E97" i="6"/>
  <c r="E16" i="7" s="1"/>
  <c r="I95" i="6"/>
  <c r="I94" i="6"/>
  <c r="I93" i="6"/>
  <c r="I92" i="6"/>
  <c r="I91" i="6"/>
  <c r="I90" i="6"/>
  <c r="I89" i="6"/>
  <c r="I88" i="6"/>
  <c r="I87" i="6"/>
  <c r="I86" i="6"/>
  <c r="I16" i="7" s="1"/>
  <c r="I85" i="6"/>
  <c r="I84" i="6"/>
  <c r="I83" i="6"/>
  <c r="F80" i="6"/>
  <c r="D16" i="7" s="1"/>
  <c r="D80" i="6"/>
  <c r="C16" i="7" s="1"/>
  <c r="E74" i="6"/>
  <c r="G15" i="7" s="1"/>
  <c r="E73" i="6"/>
  <c r="E72" i="6"/>
  <c r="I70" i="6"/>
  <c r="I69" i="6"/>
  <c r="I68" i="6"/>
  <c r="I67" i="6"/>
  <c r="I66" i="6"/>
  <c r="I65" i="6"/>
  <c r="I64" i="6"/>
  <c r="I63" i="6"/>
  <c r="I62" i="6"/>
  <c r="I61" i="6"/>
  <c r="I60" i="6"/>
  <c r="I59" i="6"/>
  <c r="I58" i="6"/>
  <c r="F55" i="6"/>
  <c r="D15" i="7" s="1"/>
  <c r="D55" i="6"/>
  <c r="C15" i="7" s="1"/>
  <c r="E48" i="6"/>
  <c r="E47" i="6"/>
  <c r="E14" i="7" s="1"/>
  <c r="I45" i="6"/>
  <c r="I44" i="6"/>
  <c r="I43" i="6"/>
  <c r="I42" i="6"/>
  <c r="I41" i="6"/>
  <c r="I40" i="6"/>
  <c r="I39" i="6"/>
  <c r="I38" i="6"/>
  <c r="I37" i="6"/>
  <c r="I36" i="6"/>
  <c r="I35" i="6"/>
  <c r="I34" i="6"/>
  <c r="I33" i="6"/>
  <c r="F30" i="6"/>
  <c r="D14" i="7" s="1"/>
  <c r="D30" i="6"/>
  <c r="C14" i="7" s="1"/>
  <c r="F13" i="7"/>
  <c r="E22" i="6"/>
  <c r="E24" i="6" s="1"/>
  <c r="G13" i="7" s="1"/>
  <c r="I20" i="6"/>
  <c r="I19" i="6"/>
  <c r="I18" i="6"/>
  <c r="I17" i="6"/>
  <c r="I16" i="6"/>
  <c r="I15" i="6"/>
  <c r="I14" i="6"/>
  <c r="I13" i="6"/>
  <c r="I12" i="6"/>
  <c r="I11" i="6"/>
  <c r="I10" i="6"/>
  <c r="I9" i="6"/>
  <c r="I8" i="6"/>
  <c r="F5" i="6"/>
  <c r="D13" i="7" s="1"/>
  <c r="D5" i="6"/>
  <c r="C13" i="7" s="1"/>
  <c r="E247" i="5"/>
  <c r="G12" i="7" s="1"/>
  <c r="E246" i="5"/>
  <c r="E245" i="5"/>
  <c r="I243" i="5"/>
  <c r="I242" i="5"/>
  <c r="I241" i="5"/>
  <c r="I240" i="5"/>
  <c r="I239" i="5"/>
  <c r="I238" i="5"/>
  <c r="I237" i="5"/>
  <c r="I236" i="5"/>
  <c r="I235" i="5"/>
  <c r="I234" i="5"/>
  <c r="I233" i="5"/>
  <c r="I232" i="5"/>
  <c r="I231" i="5"/>
  <c r="I230" i="5"/>
  <c r="I229" i="5"/>
  <c r="I228" i="5"/>
  <c r="I227" i="5"/>
  <c r="I226" i="5"/>
  <c r="I225" i="5"/>
  <c r="F222" i="5"/>
  <c r="D12" i="7" s="1"/>
  <c r="D222" i="5"/>
  <c r="C12" i="7" s="1"/>
  <c r="E216" i="5"/>
  <c r="G11" i="7" s="1"/>
  <c r="E215" i="5"/>
  <c r="E214" i="5"/>
  <c r="E11" i="7" s="1"/>
  <c r="I212" i="5"/>
  <c r="I211" i="5"/>
  <c r="I210" i="5"/>
  <c r="I209" i="5"/>
  <c r="I208" i="5"/>
  <c r="I207" i="5"/>
  <c r="I206" i="5"/>
  <c r="I205" i="5"/>
  <c r="I204" i="5"/>
  <c r="I203" i="5"/>
  <c r="I202" i="5"/>
  <c r="I201" i="5"/>
  <c r="I200" i="5"/>
  <c r="I199" i="5"/>
  <c r="I198" i="5"/>
  <c r="I197" i="5"/>
  <c r="I196" i="5"/>
  <c r="I195" i="5"/>
  <c r="I194" i="5"/>
  <c r="F191" i="5"/>
  <c r="D11" i="7" s="1"/>
  <c r="D191" i="5"/>
  <c r="C11" i="7" s="1"/>
  <c r="E185" i="5"/>
  <c r="G10" i="7" s="1"/>
  <c r="E184" i="5"/>
  <c r="F10" i="7" s="1"/>
  <c r="E183" i="5"/>
  <c r="E10" i="7" s="1"/>
  <c r="I181" i="5"/>
  <c r="I180" i="5"/>
  <c r="I179" i="5"/>
  <c r="I178" i="5"/>
  <c r="I177" i="5"/>
  <c r="I176" i="5"/>
  <c r="I175" i="5"/>
  <c r="I174" i="5"/>
  <c r="I173" i="5"/>
  <c r="I172" i="5"/>
  <c r="I10" i="7" s="1"/>
  <c r="I171" i="5"/>
  <c r="I170" i="5"/>
  <c r="I169" i="5"/>
  <c r="I168" i="5"/>
  <c r="I167" i="5"/>
  <c r="I166" i="5"/>
  <c r="I165" i="5"/>
  <c r="I164" i="5"/>
  <c r="I163" i="5"/>
  <c r="F160" i="5"/>
  <c r="D10" i="7" s="1"/>
  <c r="D160" i="5"/>
  <c r="C10" i="7" s="1"/>
  <c r="E154" i="5"/>
  <c r="G9" i="7" s="1"/>
  <c r="E153" i="5"/>
  <c r="E152" i="5"/>
  <c r="I150" i="5"/>
  <c r="I149" i="5"/>
  <c r="I148" i="5"/>
  <c r="I147" i="5"/>
  <c r="I146" i="5"/>
  <c r="I145" i="5"/>
  <c r="I144" i="5"/>
  <c r="I143" i="5"/>
  <c r="I142" i="5"/>
  <c r="I141" i="5"/>
  <c r="I140" i="5"/>
  <c r="I139" i="5"/>
  <c r="I138" i="5"/>
  <c r="I137" i="5"/>
  <c r="I136" i="5"/>
  <c r="I135" i="5"/>
  <c r="I134" i="5"/>
  <c r="I133" i="5"/>
  <c r="I132" i="5"/>
  <c r="F129" i="5"/>
  <c r="D9" i="7" s="1"/>
  <c r="D129" i="5"/>
  <c r="C9" i="7" s="1"/>
  <c r="E123" i="5"/>
  <c r="G8" i="7" s="1"/>
  <c r="E122" i="5"/>
  <c r="E121" i="5"/>
  <c r="E8" i="7" s="1"/>
  <c r="I119" i="5"/>
  <c r="I118" i="5"/>
  <c r="I117" i="5"/>
  <c r="I116" i="5"/>
  <c r="I115" i="5"/>
  <c r="I114" i="5"/>
  <c r="I113" i="5"/>
  <c r="I112" i="5"/>
  <c r="I111" i="5"/>
  <c r="I110" i="5"/>
  <c r="I109" i="5"/>
  <c r="I108" i="5"/>
  <c r="I107" i="5"/>
  <c r="I106" i="5"/>
  <c r="I105" i="5"/>
  <c r="I104" i="5"/>
  <c r="I103" i="5"/>
  <c r="I102" i="5"/>
  <c r="I101" i="5"/>
  <c r="F98" i="5"/>
  <c r="D8" i="7" s="1"/>
  <c r="D98" i="5"/>
  <c r="C8" i="7" s="1"/>
  <c r="E92" i="5"/>
  <c r="G7" i="7" s="1"/>
  <c r="E91" i="5"/>
  <c r="F7" i="7" s="1"/>
  <c r="E90" i="5"/>
  <c r="E7" i="7" s="1"/>
  <c r="I88" i="5"/>
  <c r="I87" i="5"/>
  <c r="I86" i="5"/>
  <c r="I85" i="5"/>
  <c r="I84" i="5"/>
  <c r="I83" i="5"/>
  <c r="I82" i="5"/>
  <c r="I81" i="5"/>
  <c r="I80" i="5"/>
  <c r="I79" i="5"/>
  <c r="I7" i="7" s="1"/>
  <c r="I78" i="5"/>
  <c r="I77" i="5"/>
  <c r="I76" i="5"/>
  <c r="I75" i="5"/>
  <c r="I74" i="5"/>
  <c r="I73" i="5"/>
  <c r="I72" i="5"/>
  <c r="I71" i="5"/>
  <c r="I70" i="5"/>
  <c r="F67" i="5"/>
  <c r="D7" i="7" s="1"/>
  <c r="D67" i="5"/>
  <c r="C7" i="7" s="1"/>
  <c r="E61" i="5"/>
  <c r="G6" i="7" s="1"/>
  <c r="E60" i="5"/>
  <c r="E59" i="5"/>
  <c r="E6" i="7" s="1"/>
  <c r="I57" i="5"/>
  <c r="I56" i="5"/>
  <c r="I55" i="5"/>
  <c r="I54" i="5"/>
  <c r="I53" i="5"/>
  <c r="I52" i="5"/>
  <c r="I51" i="5"/>
  <c r="I50" i="5"/>
  <c r="I49" i="5"/>
  <c r="I48" i="5"/>
  <c r="I47" i="5"/>
  <c r="I46" i="5"/>
  <c r="I45" i="5"/>
  <c r="I44" i="5"/>
  <c r="I43" i="5"/>
  <c r="I42" i="5"/>
  <c r="I41" i="5"/>
  <c r="I40" i="5"/>
  <c r="I39" i="5"/>
  <c r="F36" i="5"/>
  <c r="D6" i="7" s="1"/>
  <c r="D36" i="5"/>
  <c r="C6" i="7" s="1"/>
  <c r="G5" i="7"/>
  <c r="I26" i="5"/>
  <c r="I25" i="5"/>
  <c r="I24" i="5"/>
  <c r="I23" i="5"/>
  <c r="I22" i="5"/>
  <c r="I21" i="5"/>
  <c r="I20" i="5"/>
  <c r="I19" i="5"/>
  <c r="I18" i="5"/>
  <c r="I17" i="5"/>
  <c r="I16" i="5"/>
  <c r="I15" i="5"/>
  <c r="I14" i="5"/>
  <c r="I11" i="5"/>
  <c r="I10" i="5"/>
  <c r="I9" i="5"/>
  <c r="I8" i="5"/>
  <c r="F5" i="5"/>
  <c r="D5" i="7" s="1"/>
  <c r="D5" i="5"/>
  <c r="C5" i="7" s="1"/>
  <c r="J33" i="3"/>
  <c r="I33" i="3"/>
  <c r="I32" i="3"/>
  <c r="I31" i="3"/>
  <c r="I30" i="3"/>
  <c r="J29" i="3"/>
  <c r="I29" i="3"/>
  <c r="I28" i="3"/>
  <c r="J27" i="3"/>
  <c r="I27" i="3"/>
  <c r="I26" i="3"/>
  <c r="I25" i="3"/>
  <c r="I24" i="3"/>
  <c r="I23" i="3"/>
  <c r="I22" i="3"/>
  <c r="J21" i="3"/>
  <c r="I21" i="3"/>
  <c r="I20" i="3"/>
  <c r="I19" i="3"/>
  <c r="I18" i="3"/>
  <c r="I17" i="3"/>
  <c r="I16" i="3"/>
  <c r="J15" i="3"/>
  <c r="I15" i="3"/>
  <c r="I14" i="3"/>
  <c r="I13" i="3"/>
  <c r="I12" i="3"/>
  <c r="I6" i="7" l="1"/>
  <c r="I14" i="7"/>
  <c r="I6" i="3" s="1"/>
  <c r="E49" i="6"/>
  <c r="G14" i="7" s="1"/>
  <c r="E13" i="7"/>
  <c r="I7" i="3"/>
  <c r="I8" i="3"/>
  <c r="J9" i="3"/>
  <c r="I11" i="3"/>
  <c r="I13" i="7"/>
  <c r="I5" i="3" s="1"/>
  <c r="I9" i="3"/>
  <c r="I10" i="3"/>
  <c r="J7" i="3"/>
  <c r="J22" i="3"/>
  <c r="J11" i="3"/>
  <c r="J12" i="3"/>
  <c r="J24" i="3"/>
  <c r="J13" i="3"/>
  <c r="J19" i="3"/>
  <c r="J25" i="3"/>
  <c r="J31" i="3"/>
  <c r="I5" i="7"/>
  <c r="J4" i="3"/>
  <c r="J16" i="3"/>
  <c r="J5" i="3"/>
  <c r="J23" i="3"/>
  <c r="J6" i="3"/>
  <c r="J18" i="3"/>
  <c r="J8" i="3"/>
  <c r="J14" i="3"/>
  <c r="J20" i="3"/>
  <c r="J26" i="3"/>
  <c r="J32" i="3"/>
  <c r="J10" i="3"/>
  <c r="J28" i="3"/>
  <c r="J17" i="3"/>
  <c r="J30" i="3"/>
</calcChain>
</file>

<file path=xl/sharedStrings.xml><?xml version="1.0" encoding="utf-8"?>
<sst xmlns="http://schemas.openxmlformats.org/spreadsheetml/2006/main" count="1847" uniqueCount="182">
  <si>
    <t>RNCoC FY2026 Rating &amp; Ranking Committee - Individual Reviewer Scoring Tool</t>
  </si>
  <si>
    <t>Purpose</t>
  </si>
  <si>
    <t>Use this workbook to review and score all assigned New and Renewal Project Applications. Enter scores and concise comments based only on the submitted application and supporting documentation.</t>
  </si>
  <si>
    <t>Reviewer Workflow</t>
  </si>
  <si>
    <t>Color Key</t>
  </si>
  <si>
    <t>Blue text / pale blue fill</t>
  </si>
  <si>
    <t>Reviewer input</t>
  </si>
  <si>
    <t>Green fill</t>
  </si>
  <si>
    <t>Linked or validated information</t>
  </si>
  <si>
    <t>Gray fill</t>
  </si>
  <si>
    <t>Static guidance or maximum points</t>
  </si>
  <si>
    <t>Purple fill</t>
  </si>
  <si>
    <t>Formula/control</t>
  </si>
  <si>
    <t>Orange fill</t>
  </si>
  <si>
    <t>Review or caution</t>
  </si>
  <si>
    <t>Red fill</t>
  </si>
  <si>
    <t>Missing or invalid entry</t>
  </si>
  <si>
    <t>Important Scoring Rules</t>
  </si>
  <si>
    <t>• Score only the information in the application and submitted attachments. Do not use personal knowledge or organizational reputation.</t>
  </si>
  <si>
    <t>• New Project objective scores are assigned by the reviewer using the published rubric.</t>
  </si>
  <si>
    <t>• Renewal objective scores should reflect the verified scores provided by Winged Wolf. Reviewers should not independently alter those scores unless instructed.</t>
  </si>
  <si>
    <t>• N/A may be used only when a renewal metric is legitimately unavailable, such as insufficient operating history. It must not be used for missing, late, or poor-quality data.</t>
  </si>
  <si>
    <t>• The renewal adjusted objective score is: points earned on applicable metrics / applicable maximum points x 70.</t>
  </si>
  <si>
    <t>• All applications receive a final score on a 100-point scale before any separately approved bonus points.</t>
  </si>
  <si>
    <t>Reviewer Profile and Certification</t>
  </si>
  <si>
    <t>Reviewer Name</t>
  </si>
  <si>
    <t>Organization / Affiliation</t>
  </si>
  <si>
    <t>Email</t>
  </si>
  <si>
    <t>Phone</t>
  </si>
  <si>
    <t>Date Scoring Began</t>
  </si>
  <si>
    <t>Date Scoring Completed</t>
  </si>
  <si>
    <t>Reviewer Certification</t>
  </si>
  <si>
    <t>I certify that I have disclosed all actual or potential conflicts of interest, reviewed each assigned application independently, applied the published RNCoC scoring criteria consistently, and based my scores solely on the submitted application and supporting documentation.</t>
  </si>
  <si>
    <t>Reviewer Signature</t>
  </si>
  <si>
    <t>Date</t>
  </si>
  <si>
    <t>Applicant Roster</t>
  </si>
  <si>
    <t>Application ID</t>
  </si>
  <si>
    <t>Application Type</t>
  </si>
  <si>
    <t>Organization</t>
  </si>
  <si>
    <t>Project Name</t>
  </si>
  <si>
    <t>Project Component</t>
  </si>
  <si>
    <t>Assigned?</t>
  </si>
  <si>
    <t>Conflict of Interest?</t>
  </si>
  <si>
    <t>Conflict Notes</t>
  </si>
  <si>
    <t>Review Status</t>
  </si>
  <si>
    <t>Final Score</t>
  </si>
  <si>
    <t>Scoring Rubric Reference</t>
  </si>
  <si>
    <t>General Point Conversion</t>
  </si>
  <si>
    <t>Level</t>
  </si>
  <si>
    <t>Percent of Maximum</t>
  </si>
  <si>
    <t>General Standard</t>
  </si>
  <si>
    <t>Quick Example</t>
  </si>
  <si>
    <t>Full</t>
  </si>
  <si>
    <t>Complete, clear, specific, internally consistent, and supported by submitted evidence.</t>
  </si>
  <si>
    <t>All requested elements are addressed and attachments verify the response.</t>
  </si>
  <si>
    <t>Strong</t>
  </si>
  <si>
    <t>Nearly complete with only minor gaps that do not materially affect confidence.</t>
  </si>
  <si>
    <t>One small detail is missing, but the response and evidence remain credible.</t>
  </si>
  <si>
    <t>Partial</t>
  </si>
  <si>
    <t>Addresses some required elements but has significant gaps, vague claims, or limited support.</t>
  </si>
  <si>
    <t>The applicant describes capacity but provides limited detail or supporting documentation.</t>
  </si>
  <si>
    <t>No Points</t>
  </si>
  <si>
    <t>Missing, unverifiable, materially inconsistent, or does not address the criterion.</t>
  </si>
  <si>
    <t>The required information or documentation is absent.</t>
  </si>
  <si>
    <t>New Project Criteria (100 points)</t>
  </si>
  <si>
    <t>Category</t>
  </si>
  <si>
    <t>Criterion</t>
  </si>
  <si>
    <t>Max Points</t>
  </si>
  <si>
    <t>Notes</t>
  </si>
  <si>
    <t>Organizational Capacity</t>
  </si>
  <si>
    <t>Experience Serving Target Population</t>
  </si>
  <si>
    <t>Use the question-specific quick guide and submitted evidence.</t>
  </si>
  <si>
    <t>Grant Administration Experience</t>
  </si>
  <si>
    <t>Housing / Supportive Services Experience</t>
  </si>
  <si>
    <t>Governance and Staffing Capacity</t>
  </si>
  <si>
    <t>Financial Capacity</t>
  </si>
  <si>
    <t>Financial Management System</t>
  </si>
  <si>
    <t>Audit / Financial Condition</t>
  </si>
  <si>
    <t>Internal Controls</t>
  </si>
  <si>
    <t>Budget and Match Readiness</t>
  </si>
  <si>
    <t>Partnerships &amp; Community Coordination</t>
  </si>
  <si>
    <t>Executed MOUs / Commitments</t>
  </si>
  <si>
    <t>Letters of Support</t>
  </si>
  <si>
    <t>Community Coordination</t>
  </si>
  <si>
    <t>Organizational Readiness</t>
  </si>
  <si>
    <t>Policies and Procedures</t>
  </si>
  <si>
    <t>Staffing Plan</t>
  </si>
  <si>
    <t>Implementation Timeline</t>
  </si>
  <si>
    <t>UEI and Active SAM Registration</t>
  </si>
  <si>
    <t>Required Certifications</t>
  </si>
  <si>
    <t>Narrative</t>
  </si>
  <si>
    <t>Community Need &amp; Project Design</t>
  </si>
  <si>
    <t>Project Implementation</t>
  </si>
  <si>
    <t>Community Collaboration &amp; Sustainability</t>
  </si>
  <si>
    <t>Renewal Project Criteria (100 points)</t>
  </si>
  <si>
    <t>System Performance</t>
  </si>
  <si>
    <t>Returns to Homelessness</t>
  </si>
  <si>
    <t>Length of Time Homeless</t>
  </si>
  <si>
    <t>Housing Stability</t>
  </si>
  <si>
    <t>Income &amp; Benefits</t>
  </si>
  <si>
    <t>Monitoring</t>
  </si>
  <si>
    <t>Previous Monitoring</t>
  </si>
  <si>
    <t>HMIS Data Quality</t>
  </si>
  <si>
    <t>Corrective Actions</t>
  </si>
  <si>
    <t>Grant Management</t>
  </si>
  <si>
    <t>Expenditure &amp; Drawdowns</t>
  </si>
  <si>
    <t>Timely Reporting</t>
  </si>
  <si>
    <t>Financial Compliance</t>
  </si>
  <si>
    <t>Project Accomplishments &amp; Continuous Improvement</t>
  </si>
  <si>
    <t>System Collaboration</t>
  </si>
  <si>
    <t>Future Planning</t>
  </si>
  <si>
    <t>New Project Scoring</t>
  </si>
  <si>
    <t>Enter one Application ID per block. Organization and Project Name populate from the Applicant Roster.</t>
  </si>
  <si>
    <t>Application 1</t>
  </si>
  <si>
    <t>Project</t>
  </si>
  <si>
    <t>Applicable?</t>
  </si>
  <si>
    <t>Score</t>
  </si>
  <si>
    <t>Evidence / Applicant Feedback</t>
  </si>
  <si>
    <t>Reviewer Comment</t>
  </si>
  <si>
    <t>Flag for Deliberation?</t>
  </si>
  <si>
    <t>Completion Check</t>
  </si>
  <si>
    <t>Yes</t>
  </si>
  <si>
    <t>No</t>
  </si>
  <si>
    <t>Objective Score</t>
  </si>
  <si>
    <t>Narrative Score</t>
  </si>
  <si>
    <t>Overall Comments</t>
  </si>
  <si>
    <t>Application 2</t>
  </si>
  <si>
    <t>Application 3</t>
  </si>
  <si>
    <t>Application 4</t>
  </si>
  <si>
    <t>Application 5</t>
  </si>
  <si>
    <t>Application 6</t>
  </si>
  <si>
    <t>Application 7</t>
  </si>
  <si>
    <t>Application 8</t>
  </si>
  <si>
    <t>Renewal Project Scoring</t>
  </si>
  <si>
    <t>Enter Winged Wolf validated objective scores in the objective rows. Select N/A only when a metric is legitimately unavailable. Reviewers score the narrative rows.</t>
  </si>
  <si>
    <t>Adjusted for N/A metrics</t>
  </si>
  <si>
    <t>Application 9</t>
  </si>
  <si>
    <t>Application 10</t>
  </si>
  <si>
    <t>Application 11</t>
  </si>
  <si>
    <t>Application 12</t>
  </si>
  <si>
    <t>Reviewer Score Summary</t>
  </si>
  <si>
    <t>Type</t>
  </si>
  <si>
    <t>Deliberation Flags</t>
  </si>
  <si>
    <t>Status</t>
  </si>
  <si>
    <t>Reviewer Notes</t>
  </si>
  <si>
    <t>New</t>
  </si>
  <si>
    <t>Renewal</t>
  </si>
  <si>
    <t>FISHTH2601</t>
  </si>
  <si>
    <t>TH</t>
  </si>
  <si>
    <t>Carson FISH (Friends in Service Helping)</t>
  </si>
  <si>
    <t>Transitional Housing and Stabilization Program</t>
  </si>
  <si>
    <t>CCSSRRH26R</t>
  </si>
  <si>
    <t>Churchill County Social Services</t>
  </si>
  <si>
    <t>Rapid Rehousing10</t>
  </si>
  <si>
    <t>RRH</t>
  </si>
  <si>
    <t>DPBHSPC26R</t>
  </si>
  <si>
    <t>Division of Public and Behavioral Health, Rural Clinics</t>
  </si>
  <si>
    <t>Shelter Plus Care</t>
  </si>
  <si>
    <t>PSH</t>
  </si>
  <si>
    <t>DVITH2601</t>
  </si>
  <si>
    <t>Domestic Violence Intervention, Inc. (DVI)</t>
  </si>
  <si>
    <t>Emergency and Transitional Housing</t>
  </si>
  <si>
    <t>NF2601</t>
  </si>
  <si>
    <t>Churchill Council on Alcohol and Other Drugs (New Frontier)</t>
  </si>
  <si>
    <t>Rooms for Ruth Rehabilitation</t>
  </si>
  <si>
    <t>NNDC2601</t>
  </si>
  <si>
    <t>Northern Nevada Dream Center</t>
  </si>
  <si>
    <t>DC Life Restore</t>
  </si>
  <si>
    <t>SSO</t>
  </si>
  <si>
    <t>NYETH2601</t>
  </si>
  <si>
    <t>Nye County</t>
  </si>
  <si>
    <t>Nye County-Transitional Housing</t>
  </si>
  <si>
    <t>NYESSO2601</t>
  </si>
  <si>
    <t>N/A</t>
  </si>
  <si>
    <t>2. Complete the Reviewer Profile and Applicant Roster.</t>
  </si>
  <si>
    <t>3. Confirm and document any conflict of interest before reviewing an application.</t>
  </si>
  <si>
    <t>4. For NEW projects, score both the 60-point objective section and 40-point narrative section.</t>
  </si>
  <si>
    <t>5. For RENEWAL projects, enter the objective metric scores supplied/validated by Winged Wolf and score the 30-point narrative section.</t>
  </si>
  <si>
    <t>6. For renewal objective metrics that are legitimately unavailable, select N/A. The workbook removes those points from the denominator and prorates the available objective score to 70 points.</t>
  </si>
  <si>
    <t>7. Enter evidence/feedback and reviewer comments for each criterion. Comments should explain strengths, gaps, and point deductions.</t>
  </si>
  <si>
    <t>8. Review the Reviewer Summary before submitting the workbook.</t>
  </si>
  <si>
    <t>1. Verify that you are using the excel file with your name in the file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</si>
</sst>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18"/>
      <color rgb="FFFFFFFF"/>
      <name val="Cambria"/>
      <charset val="1"/>
    </font>
    <font>
      <b/>
      <sz val="13"/>
      <color rgb="FF17365D"/>
      <name val="Cambria"/>
      <charset val="1"/>
    </font>
    <font>
      <b/>
      <sz val="12"/>
      <color rgb="FFFFFFFF"/>
      <name val="Cambria"/>
      <charset val="1"/>
    </font>
    <font>
      <b/>
      <sz val="11"/>
      <color rgb="FF17365D"/>
      <name val="Cambria"/>
      <charset val="1"/>
    </font>
    <font>
      <sz val="11"/>
      <color rgb="FF0000FF"/>
      <name val="Cambria"/>
      <charset val="1"/>
    </font>
    <font>
      <b/>
      <sz val="11"/>
      <color rgb="FFFFFFFF"/>
      <name val="Cambria"/>
      <charset val="1"/>
    </font>
    <font>
      <i/>
      <sz val="11"/>
      <color rgb="FF666666"/>
      <name val="Cambria"/>
      <charset val="1"/>
    </font>
    <font>
      <sz val="11"/>
      <color rgb="FF666666"/>
      <name val="Cambria"/>
      <charset val="1"/>
    </font>
    <font>
      <b/>
      <sz val="11"/>
      <name val="Cambria"/>
      <charset val="1"/>
    </font>
    <font>
      <sz val="11"/>
      <color rgb="FF008000"/>
      <name val="Cambria"/>
      <charset val="1"/>
    </font>
    <font>
      <sz val="11"/>
      <color rgb="FF0000FF"/>
      <name val="Cambria"/>
      <family val="1"/>
    </font>
  </fonts>
  <fills count="10">
    <fill>
      <patternFill patternType="none"/>
    </fill>
    <fill>
      <patternFill patternType="gray125"/>
    </fill>
    <fill>
      <patternFill patternType="solid">
        <fgColor rgb="FF17365D"/>
        <bgColor rgb="FF333333"/>
      </patternFill>
    </fill>
    <fill>
      <patternFill patternType="solid">
        <fgColor rgb="FF1F4E78"/>
        <bgColor rgb="FF17365D"/>
      </patternFill>
    </fill>
    <fill>
      <patternFill patternType="solid">
        <fgColor rgb="FFD9EAF7"/>
        <bgColor rgb="FFE7E6E6"/>
      </patternFill>
    </fill>
    <fill>
      <patternFill patternType="solid">
        <fgColor rgb="FFE2F0D9"/>
        <bgColor rgb="FFE7E6E6"/>
      </patternFill>
    </fill>
    <fill>
      <patternFill patternType="solid">
        <fgColor rgb="FFE7E6E6"/>
        <bgColor rgb="FFE4DFEC"/>
      </patternFill>
    </fill>
    <fill>
      <patternFill patternType="solid">
        <fgColor rgb="FFE4DFEC"/>
        <bgColor rgb="FFE7E6E6"/>
      </patternFill>
    </fill>
    <fill>
      <patternFill patternType="solid">
        <fgColor rgb="FFFCE4D6"/>
        <bgColor rgb="FFE7E6E6"/>
      </patternFill>
    </fill>
    <fill>
      <patternFill patternType="solid">
        <fgColor rgb="FFF4CCCC"/>
        <bgColor rgb="FFD9D9D9"/>
      </patternFill>
    </fill>
  </fills>
  <borders count="4">
    <border>
      <left/>
      <right/>
      <top/>
      <bottom/>
      <diagonal/>
    </border>
    <border>
      <left/>
      <right/>
      <top/>
      <bottom style="thin">
        <color rgb="FFB7B7B7"/>
      </bottom>
      <diagonal/>
    </border>
    <border>
      <left/>
      <right/>
      <top/>
      <bottom style="medium">
        <color rgb="FF17365D"/>
      </bottom>
      <diagonal/>
    </border>
    <border>
      <left/>
      <right/>
      <top/>
      <bottom style="hair">
        <color rgb="FFD9D9D9"/>
      </bottom>
      <diagonal/>
    </border>
  </borders>
  <cellStyleXfs count="1">
    <xf numFmtId="0" fontId="0" fillId="0" borderId="0"/>
  </cellStyleXfs>
  <cellXfs count="31">
    <xf numFmtId="0" fontId="0" fillId="0" borderId="0" xfId="0"/>
    <xf numFmtId="0" fontId="0" fillId="5" borderId="0" xfId="0" applyFill="1"/>
    <xf numFmtId="0" fontId="0" fillId="4" borderId="0" xfId="0" applyFill="1"/>
    <xf numFmtId="0" fontId="0" fillId="0" borderId="0" xfId="0" applyAlignment="1">
      <alignment vertical="top" wrapText="1"/>
    </xf>
    <xf numFmtId="0" fontId="2" fillId="0" borderId="0" xfId="0" applyFont="1"/>
    <xf numFmtId="0" fontId="0" fillId="6" borderId="0" xfId="0" applyFill="1"/>
    <xf numFmtId="0" fontId="0" fillId="7" borderId="0" xfId="0" applyFill="1"/>
    <xf numFmtId="0" fontId="0" fillId="8" borderId="0" xfId="0" applyFill="1"/>
    <xf numFmtId="0" fontId="0" fillId="9" borderId="0" xfId="0" applyFill="1"/>
    <xf numFmtId="0" fontId="4" fillId="0" borderId="0" xfId="0" applyFont="1"/>
    <xf numFmtId="0" fontId="6" fillId="2" borderId="2" xfId="0" applyFont="1" applyFill="1" applyBorder="1" applyAlignment="1">
      <alignment horizontal="center" vertical="center" wrapText="1"/>
    </xf>
    <xf numFmtId="0" fontId="5" fillId="4" borderId="3" xfId="0" applyFont="1" applyFill="1" applyBorder="1"/>
    <xf numFmtId="0" fontId="0" fillId="0" borderId="3" xfId="0" applyBorder="1"/>
    <xf numFmtId="0" fontId="5" fillId="4" borderId="0" xfId="0" applyFont="1" applyFill="1"/>
    <xf numFmtId="0" fontId="0" fillId="0" borderId="3" xfId="0" applyBorder="1" applyAlignment="1">
      <alignment vertical="top" wrapText="1"/>
    </xf>
    <xf numFmtId="0" fontId="8" fillId="6" borderId="3" xfId="0" applyFont="1" applyFill="1" applyBorder="1" applyAlignment="1">
      <alignment vertical="top" wrapText="1"/>
    </xf>
    <xf numFmtId="0" fontId="5" fillId="4" borderId="3" xfId="0" applyFont="1" applyFill="1" applyBorder="1" applyAlignment="1">
      <alignment vertical="top" wrapText="1"/>
    </xf>
    <xf numFmtId="0" fontId="9" fillId="7" borderId="0" xfId="0" applyFont="1" applyFill="1"/>
    <xf numFmtId="0" fontId="10" fillId="5" borderId="3" xfId="0" applyFont="1" applyFill="1" applyBorder="1" applyAlignment="1">
      <alignment vertical="top" wrapText="1"/>
    </xf>
    <xf numFmtId="0" fontId="11" fillId="4" borderId="3" xfId="0" applyFont="1" applyFill="1" applyBorder="1"/>
    <xf numFmtId="0" fontId="0" fillId="0" borderId="0" xfId="0" applyAlignment="1">
      <alignment wrapText="1"/>
    </xf>
    <xf numFmtId="0" fontId="0" fillId="0" borderId="0" xfId="0"/>
    <xf numFmtId="0" fontId="3" fillId="3" borderId="0" xfId="0" applyFont="1" applyFill="1" applyAlignment="1">
      <alignment vertical="center"/>
    </xf>
    <xf numFmtId="0" fontId="1" fillId="2" borderId="0" xfId="0" applyFont="1" applyFill="1" applyAlignment="1">
      <alignment horizontal="center" vertical="center"/>
    </xf>
    <xf numFmtId="0" fontId="0" fillId="0" borderId="0" xfId="0" applyAlignment="1">
      <alignment vertical="top" wrapText="1"/>
    </xf>
    <xf numFmtId="0" fontId="5" fillId="4" borderId="1" xfId="0" applyFont="1" applyFill="1" applyBorder="1"/>
    <xf numFmtId="0" fontId="0" fillId="4" borderId="0" xfId="0" applyFill="1"/>
    <xf numFmtId="0" fontId="5" fillId="4" borderId="0" xfId="0" applyFont="1" applyFill="1" applyAlignment="1">
      <alignment vertical="top" wrapText="1"/>
    </xf>
    <xf numFmtId="0" fontId="3" fillId="2" borderId="0" xfId="0" applyFont="1" applyFill="1"/>
    <xf numFmtId="0" fontId="0" fillId="5" borderId="0" xfId="0" applyFill="1"/>
    <xf numFmtId="0" fontId="7" fillId="0" borderId="0" xfId="0" applyFont="1"/>
  </cellXfs>
  <cellStyles count="1">
    <cellStyle name="Normal" xfId="0" builtinId="0"/>
  </cellStyles>
  <dxfs count="21">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CE4D6"/>
      <rgbColor rgb="FFD9EA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7E6E6"/>
      <rgbColor rgb="FFE2F0D9"/>
      <rgbColor rgb="FFE4DFEC"/>
      <rgbColor rgb="FF99CCFF"/>
      <rgbColor rgb="FFFF99CC"/>
      <rgbColor rgb="FFCC99FF"/>
      <rgbColor rgb="FFF4CCCC"/>
      <rgbColor rgb="FF3366FF"/>
      <rgbColor rgb="FF33CCCC"/>
      <rgbColor rgb="FF99CC00"/>
      <rgbColor rgb="FFFFCC00"/>
      <rgbColor rgb="FFFF9900"/>
      <rgbColor rgb="FFFF6600"/>
      <rgbColor rgb="FF666666"/>
      <rgbColor rgb="FF969696"/>
      <rgbColor rgb="FF17365D"/>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1"/>
  <sheetViews>
    <sheetView showGridLines="0" tabSelected="1" zoomScaleNormal="100" workbookViewId="0">
      <pane ySplit="6" topLeftCell="A7" activePane="bottomLeft" state="frozen"/>
      <selection pane="bottomLeft" activeCell="A9" sqref="A9:H9"/>
    </sheetView>
  </sheetViews>
  <sheetFormatPr defaultColWidth="8.5703125" defaultRowHeight="15" customHeight="1" x14ac:dyDescent="0.25"/>
  <cols>
    <col min="1" max="1" width="22" customWidth="1"/>
    <col min="2" max="8" width="18" customWidth="1"/>
  </cols>
  <sheetData>
    <row r="1" spans="1:8" ht="31.5" customHeight="1" x14ac:dyDescent="0.25">
      <c r="A1" s="23" t="s">
        <v>0</v>
      </c>
      <c r="B1" s="23"/>
      <c r="C1" s="23"/>
      <c r="D1" s="23"/>
      <c r="E1" s="23"/>
      <c r="F1" s="23"/>
      <c r="G1" s="23"/>
      <c r="H1" s="23"/>
    </row>
    <row r="3" spans="1:8" ht="16.5" x14ac:dyDescent="0.25">
      <c r="A3" s="4" t="s">
        <v>1</v>
      </c>
    </row>
    <row r="4" spans="1:8" ht="15" customHeight="1" x14ac:dyDescent="0.25">
      <c r="A4" s="24" t="s">
        <v>2</v>
      </c>
      <c r="B4" s="24"/>
      <c r="C4" s="24"/>
      <c r="D4" s="24"/>
      <c r="E4" s="24"/>
      <c r="F4" s="24"/>
      <c r="G4" s="24"/>
      <c r="H4" s="24"/>
    </row>
    <row r="5" spans="1:8" x14ac:dyDescent="0.25">
      <c r="A5" s="24"/>
      <c r="B5" s="24"/>
      <c r="C5" s="24"/>
      <c r="D5" s="24"/>
      <c r="E5" s="24"/>
      <c r="F5" s="24"/>
      <c r="G5" s="24"/>
      <c r="H5" s="24"/>
    </row>
    <row r="7" spans="1:8" ht="21.75" customHeight="1" x14ac:dyDescent="0.25">
      <c r="A7" s="22" t="s">
        <v>3</v>
      </c>
      <c r="B7" s="22"/>
      <c r="C7" s="22"/>
      <c r="D7" s="22"/>
      <c r="E7" s="22"/>
      <c r="F7" s="22"/>
      <c r="G7" s="22"/>
      <c r="H7" s="22"/>
    </row>
    <row r="8" spans="1:8" ht="27.75" customHeight="1" x14ac:dyDescent="0.25">
      <c r="A8" t="s">
        <v>181</v>
      </c>
    </row>
    <row r="9" spans="1:8" ht="27.75" customHeight="1" x14ac:dyDescent="0.25">
      <c r="A9" s="20" t="s">
        <v>174</v>
      </c>
      <c r="B9" s="20"/>
      <c r="C9" s="20"/>
      <c r="D9" s="20"/>
      <c r="E9" s="20"/>
      <c r="F9" s="20"/>
      <c r="G9" s="20"/>
      <c r="H9" s="20"/>
    </row>
    <row r="10" spans="1:8" ht="27.75" customHeight="1" x14ac:dyDescent="0.25">
      <c r="A10" s="20" t="s">
        <v>175</v>
      </c>
      <c r="B10" s="20"/>
      <c r="C10" s="20"/>
      <c r="D10" s="20"/>
      <c r="E10" s="20"/>
      <c r="F10" s="20"/>
      <c r="G10" s="20"/>
      <c r="H10" s="20"/>
    </row>
    <row r="11" spans="1:8" ht="27.75" customHeight="1" x14ac:dyDescent="0.25">
      <c r="A11" s="20" t="s">
        <v>176</v>
      </c>
      <c r="B11" s="20"/>
      <c r="C11" s="20"/>
      <c r="D11" s="20"/>
      <c r="E11" s="20"/>
      <c r="F11" s="20"/>
      <c r="G11" s="20"/>
      <c r="H11" s="20"/>
    </row>
    <row r="12" spans="1:8" ht="27.75" customHeight="1" x14ac:dyDescent="0.25">
      <c r="A12" s="20" t="s">
        <v>177</v>
      </c>
      <c r="B12" s="20"/>
      <c r="C12" s="20"/>
      <c r="D12" s="20"/>
      <c r="E12" s="20"/>
      <c r="F12" s="20"/>
      <c r="G12" s="20"/>
      <c r="H12" s="20"/>
    </row>
    <row r="13" spans="1:8" ht="27.75" customHeight="1" x14ac:dyDescent="0.25">
      <c r="A13" s="20" t="s">
        <v>178</v>
      </c>
      <c r="B13" s="20"/>
      <c r="C13" s="20"/>
      <c r="D13" s="20"/>
      <c r="E13" s="20"/>
      <c r="F13" s="20"/>
      <c r="G13" s="20"/>
      <c r="H13" s="20"/>
    </row>
    <row r="14" spans="1:8" ht="27.75" customHeight="1" x14ac:dyDescent="0.25">
      <c r="A14" s="20" t="s">
        <v>179</v>
      </c>
      <c r="B14" s="20"/>
      <c r="C14" s="20"/>
      <c r="D14" s="20"/>
      <c r="E14" s="20"/>
      <c r="F14" s="20"/>
      <c r="G14" s="20"/>
      <c r="H14" s="20"/>
    </row>
    <row r="15" spans="1:8" ht="27.75" customHeight="1" x14ac:dyDescent="0.25">
      <c r="A15" s="20" t="s">
        <v>180</v>
      </c>
      <c r="B15" s="20"/>
      <c r="C15" s="20"/>
      <c r="D15" s="20"/>
      <c r="E15" s="20"/>
      <c r="F15" s="20"/>
      <c r="G15" s="20"/>
      <c r="H15" s="20"/>
    </row>
    <row r="17" spans="1:8" ht="21.75" customHeight="1" x14ac:dyDescent="0.25">
      <c r="A17" s="22" t="s">
        <v>4</v>
      </c>
      <c r="B17" s="22"/>
      <c r="C17" s="22"/>
      <c r="D17" s="22"/>
      <c r="E17" s="22"/>
      <c r="F17" s="22"/>
      <c r="G17" s="22"/>
      <c r="H17" s="22"/>
    </row>
    <row r="18" spans="1:8" x14ac:dyDescent="0.25">
      <c r="A18" s="2" t="s">
        <v>5</v>
      </c>
      <c r="B18" s="21" t="s">
        <v>6</v>
      </c>
      <c r="C18" s="21"/>
      <c r="D18" s="21"/>
    </row>
    <row r="19" spans="1:8" x14ac:dyDescent="0.25">
      <c r="A19" s="1" t="s">
        <v>7</v>
      </c>
      <c r="B19" s="21" t="s">
        <v>8</v>
      </c>
      <c r="C19" s="21"/>
      <c r="D19" s="21"/>
    </row>
    <row r="20" spans="1:8" x14ac:dyDescent="0.25">
      <c r="A20" s="5" t="s">
        <v>9</v>
      </c>
      <c r="B20" s="21" t="s">
        <v>10</v>
      </c>
      <c r="C20" s="21"/>
      <c r="D20" s="21"/>
    </row>
    <row r="21" spans="1:8" x14ac:dyDescent="0.25">
      <c r="A21" s="6" t="s">
        <v>11</v>
      </c>
      <c r="B21" s="21" t="s">
        <v>12</v>
      </c>
      <c r="C21" s="21"/>
      <c r="D21" s="21"/>
    </row>
    <row r="22" spans="1:8" x14ac:dyDescent="0.25">
      <c r="A22" s="7" t="s">
        <v>13</v>
      </c>
      <c r="B22" s="21" t="s">
        <v>14</v>
      </c>
      <c r="C22" s="21"/>
      <c r="D22" s="21"/>
    </row>
    <row r="23" spans="1:8" x14ac:dyDescent="0.25">
      <c r="A23" s="8" t="s">
        <v>15</v>
      </c>
      <c r="B23" s="21" t="s">
        <v>16</v>
      </c>
      <c r="C23" s="21"/>
      <c r="D23" s="21"/>
    </row>
    <row r="25" spans="1:8" ht="21.75" customHeight="1" x14ac:dyDescent="0.25">
      <c r="A25" s="22" t="s">
        <v>17</v>
      </c>
      <c r="B25" s="22"/>
      <c r="C25" s="22"/>
      <c r="D25" s="22"/>
      <c r="E25" s="22"/>
      <c r="F25" s="22"/>
      <c r="G25" s="22"/>
      <c r="H25" s="22"/>
    </row>
    <row r="26" spans="1:8" ht="30" customHeight="1" x14ac:dyDescent="0.25">
      <c r="A26" s="20" t="s">
        <v>18</v>
      </c>
      <c r="B26" s="20"/>
      <c r="C26" s="20"/>
      <c r="D26" s="20"/>
      <c r="E26" s="20"/>
      <c r="F26" s="20"/>
      <c r="G26" s="20"/>
      <c r="H26" s="20"/>
    </row>
    <row r="27" spans="1:8" ht="30" customHeight="1" x14ac:dyDescent="0.25">
      <c r="A27" s="20" t="s">
        <v>19</v>
      </c>
      <c r="B27" s="20"/>
      <c r="C27" s="20"/>
      <c r="D27" s="20"/>
      <c r="E27" s="20"/>
      <c r="F27" s="20"/>
      <c r="G27" s="20"/>
      <c r="H27" s="20"/>
    </row>
    <row r="28" spans="1:8" ht="30" customHeight="1" x14ac:dyDescent="0.25">
      <c r="A28" s="20" t="s">
        <v>20</v>
      </c>
      <c r="B28" s="20"/>
      <c r="C28" s="20"/>
      <c r="D28" s="20"/>
      <c r="E28" s="20"/>
      <c r="F28" s="20"/>
      <c r="G28" s="20"/>
      <c r="H28" s="20"/>
    </row>
    <row r="29" spans="1:8" ht="30" customHeight="1" x14ac:dyDescent="0.25">
      <c r="A29" s="20" t="s">
        <v>21</v>
      </c>
      <c r="B29" s="20"/>
      <c r="C29" s="20"/>
      <c r="D29" s="20"/>
      <c r="E29" s="20"/>
      <c r="F29" s="20"/>
      <c r="G29" s="20"/>
      <c r="H29" s="20"/>
    </row>
    <row r="30" spans="1:8" ht="30" customHeight="1" x14ac:dyDescent="0.25">
      <c r="A30" s="20" t="s">
        <v>22</v>
      </c>
      <c r="B30" s="20"/>
      <c r="C30" s="20"/>
      <c r="D30" s="20"/>
      <c r="E30" s="20"/>
      <c r="F30" s="20"/>
      <c r="G30" s="20"/>
      <c r="H30" s="20"/>
    </row>
    <row r="31" spans="1:8" ht="30" customHeight="1" x14ac:dyDescent="0.25">
      <c r="A31" s="20" t="s">
        <v>23</v>
      </c>
      <c r="B31" s="20"/>
      <c r="C31" s="20"/>
      <c r="D31" s="20"/>
      <c r="E31" s="20"/>
      <c r="F31" s="20"/>
      <c r="G31" s="20"/>
      <c r="H31" s="20"/>
    </row>
  </sheetData>
  <mergeCells count="24">
    <mergeCell ref="A1:H1"/>
    <mergeCell ref="A4:H5"/>
    <mergeCell ref="A7:H7"/>
    <mergeCell ref="A9:H9"/>
    <mergeCell ref="A10:H10"/>
    <mergeCell ref="A11:H11"/>
    <mergeCell ref="A12:H12"/>
    <mergeCell ref="A13:H13"/>
    <mergeCell ref="A14:H14"/>
    <mergeCell ref="A15:H15"/>
    <mergeCell ref="A17:H17"/>
    <mergeCell ref="B18:D18"/>
    <mergeCell ref="B19:D19"/>
    <mergeCell ref="B20:D20"/>
    <mergeCell ref="B21:D21"/>
    <mergeCell ref="A28:H28"/>
    <mergeCell ref="A29:H29"/>
    <mergeCell ref="A30:H30"/>
    <mergeCell ref="A31:H31"/>
    <mergeCell ref="B22:D22"/>
    <mergeCell ref="B23:D23"/>
    <mergeCell ref="A25:H25"/>
    <mergeCell ref="A26:H26"/>
    <mergeCell ref="A27:H27"/>
  </mergeCells>
  <pageMargins left="0.25" right="0.25" top="0.5" bottom="0.5" header="0.511811023622047" footer="0.5"/>
  <pageSetup paperSize="9" orientation="portrait" horizontalDpi="300" verticalDpi="300"/>
  <headerFooter>
    <oddFooter>&amp;CRNCoC FY2026 Rating Ranking Committee&amp;RPage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6"/>
  <sheetViews>
    <sheetView showGridLines="0" zoomScaleNormal="100" workbookViewId="0">
      <selection activeCell="E16" sqref="E16:F16"/>
    </sheetView>
  </sheetViews>
  <sheetFormatPr defaultColWidth="8.5703125" defaultRowHeight="15" customHeight="1" x14ac:dyDescent="0.25"/>
  <cols>
    <col min="1" max="1" width="24" customWidth="1"/>
    <col min="2" max="3" width="20" customWidth="1"/>
    <col min="4" max="6" width="18" customWidth="1"/>
  </cols>
  <sheetData>
    <row r="1" spans="1:6" ht="31.5" customHeight="1" x14ac:dyDescent="0.25">
      <c r="A1" s="23" t="s">
        <v>24</v>
      </c>
      <c r="B1" s="23"/>
      <c r="C1" s="23"/>
      <c r="D1" s="23"/>
      <c r="E1" s="23"/>
      <c r="F1" s="23"/>
    </row>
    <row r="3" spans="1:6" x14ac:dyDescent="0.25">
      <c r="A3" s="9" t="s">
        <v>25</v>
      </c>
      <c r="B3" s="25"/>
      <c r="C3" s="25"/>
      <c r="D3" s="25"/>
      <c r="E3" s="25"/>
      <c r="F3" s="25"/>
    </row>
    <row r="4" spans="1:6" x14ac:dyDescent="0.25">
      <c r="A4" s="9" t="s">
        <v>26</v>
      </c>
      <c r="B4" s="25"/>
      <c r="C4" s="25"/>
      <c r="D4" s="25"/>
      <c r="E4" s="25"/>
      <c r="F4" s="25"/>
    </row>
    <row r="5" spans="1:6" x14ac:dyDescent="0.25">
      <c r="A5" s="9" t="s">
        <v>27</v>
      </c>
      <c r="B5" s="25"/>
      <c r="C5" s="25"/>
      <c r="D5" s="25"/>
      <c r="E5" s="25"/>
      <c r="F5" s="25"/>
    </row>
    <row r="6" spans="1:6" x14ac:dyDescent="0.25">
      <c r="A6" s="9" t="s">
        <v>28</v>
      </c>
      <c r="B6" s="25"/>
      <c r="C6" s="25"/>
      <c r="D6" s="25"/>
      <c r="E6" s="25"/>
      <c r="F6" s="25"/>
    </row>
    <row r="7" spans="1:6" x14ac:dyDescent="0.25">
      <c r="A7" s="9" t="s">
        <v>29</v>
      </c>
      <c r="B7" s="25"/>
      <c r="C7" s="25"/>
      <c r="D7" s="25"/>
      <c r="E7" s="25"/>
      <c r="F7" s="25"/>
    </row>
    <row r="8" spans="1:6" x14ac:dyDescent="0.25">
      <c r="A8" s="9" t="s">
        <v>30</v>
      </c>
      <c r="B8" s="25"/>
      <c r="C8" s="25"/>
      <c r="D8" s="25"/>
      <c r="E8" s="25"/>
      <c r="F8" s="25"/>
    </row>
    <row r="11" spans="1:6" ht="21.75" customHeight="1" x14ac:dyDescent="0.25">
      <c r="A11" s="22" t="s">
        <v>31</v>
      </c>
      <c r="B11" s="22"/>
      <c r="C11" s="22"/>
      <c r="D11" s="22"/>
      <c r="E11" s="22"/>
      <c r="F11" s="22"/>
    </row>
    <row r="12" spans="1:6" ht="15" customHeight="1" x14ac:dyDescent="0.25">
      <c r="A12" s="24" t="s">
        <v>32</v>
      </c>
      <c r="B12" s="24"/>
      <c r="C12" s="24"/>
      <c r="D12" s="24"/>
      <c r="E12" s="24"/>
      <c r="F12" s="24"/>
    </row>
    <row r="13" spans="1:6" x14ac:dyDescent="0.25">
      <c r="A13" s="24"/>
      <c r="B13" s="24"/>
      <c r="C13" s="24"/>
      <c r="D13" s="24"/>
      <c r="E13" s="24"/>
      <c r="F13" s="24"/>
    </row>
    <row r="14" spans="1:6" x14ac:dyDescent="0.25">
      <c r="A14" s="24"/>
      <c r="B14" s="24"/>
      <c r="C14" s="24"/>
      <c r="D14" s="24"/>
      <c r="E14" s="24"/>
      <c r="F14" s="24"/>
    </row>
    <row r="16" spans="1:6" x14ac:dyDescent="0.25">
      <c r="A16" s="9" t="s">
        <v>33</v>
      </c>
      <c r="B16" s="26"/>
      <c r="C16" s="26"/>
      <c r="D16" s="9" t="s">
        <v>34</v>
      </c>
      <c r="E16" s="26"/>
      <c r="F16" s="26"/>
    </row>
  </sheetData>
  <mergeCells count="11">
    <mergeCell ref="A1:F1"/>
    <mergeCell ref="B3:F3"/>
    <mergeCell ref="B4:F4"/>
    <mergeCell ref="B5:F5"/>
    <mergeCell ref="B6:F6"/>
    <mergeCell ref="B7:F7"/>
    <mergeCell ref="B8:F8"/>
    <mergeCell ref="A11:F11"/>
    <mergeCell ref="A12:F14"/>
    <mergeCell ref="B16:C16"/>
    <mergeCell ref="E16:F16"/>
  </mergeCells>
  <pageMargins left="0.25" right="0.25" top="0.5" bottom="0.5" header="0.511811023622047" footer="0.5"/>
  <pageSetup paperSize="9" orientation="portrait" horizontalDpi="300" verticalDpi="300"/>
  <headerFooter>
    <oddFooter>&amp;CRNCoC FY2026 Rating Ranking Committee&amp;RPage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3"/>
  <sheetViews>
    <sheetView showGridLines="0" zoomScaleNormal="100" workbookViewId="0">
      <pane ySplit="3" topLeftCell="A4" activePane="bottomLeft" state="frozen"/>
      <selection pane="bottomLeft" activeCell="B15" sqref="B15"/>
    </sheetView>
  </sheetViews>
  <sheetFormatPr defaultColWidth="8.5703125" defaultRowHeight="15" customHeight="1" x14ac:dyDescent="0.25"/>
  <cols>
    <col min="1" max="1" width="16" customWidth="1"/>
    <col min="2" max="2" width="14" customWidth="1"/>
    <col min="3" max="3" width="28" customWidth="1"/>
    <col min="4" max="4" width="31.5703125" customWidth="1"/>
    <col min="5" max="5" width="18" customWidth="1"/>
    <col min="6" max="6" width="12" customWidth="1"/>
    <col min="7" max="7" width="18" customWidth="1"/>
    <col min="8" max="8" width="30" customWidth="1"/>
    <col min="9" max="9" width="18" customWidth="1"/>
    <col min="10" max="10" width="12" customWidth="1"/>
  </cols>
  <sheetData>
    <row r="1" spans="1:10" ht="31.5" customHeight="1" x14ac:dyDescent="0.25">
      <c r="A1" s="23" t="s">
        <v>35</v>
      </c>
      <c r="B1" s="23"/>
      <c r="C1" s="23"/>
      <c r="D1" s="23"/>
      <c r="E1" s="23"/>
      <c r="F1" s="23"/>
      <c r="G1" s="23"/>
      <c r="H1" s="23"/>
      <c r="I1" s="23"/>
      <c r="J1" s="23"/>
    </row>
    <row r="3" spans="1:10" ht="29.25" thickBot="1" x14ac:dyDescent="0.3">
      <c r="A3" s="10" t="s">
        <v>36</v>
      </c>
      <c r="B3" s="10" t="s">
        <v>37</v>
      </c>
      <c r="C3" s="10" t="s">
        <v>38</v>
      </c>
      <c r="D3" s="10" t="s">
        <v>39</v>
      </c>
      <c r="E3" s="10" t="s">
        <v>40</v>
      </c>
      <c r="F3" s="10" t="s">
        <v>41</v>
      </c>
      <c r="G3" s="10" t="s">
        <v>42</v>
      </c>
      <c r="H3" s="10" t="s">
        <v>43</v>
      </c>
      <c r="I3" s="10" t="s">
        <v>44</v>
      </c>
      <c r="J3" s="10" t="s">
        <v>45</v>
      </c>
    </row>
    <row r="4" spans="1:10" x14ac:dyDescent="0.25">
      <c r="A4" s="11" t="s">
        <v>147</v>
      </c>
      <c r="B4" s="19" t="s">
        <v>145</v>
      </c>
      <c r="C4" s="19" t="s">
        <v>149</v>
      </c>
      <c r="D4" s="19" t="s">
        <v>150</v>
      </c>
      <c r="E4" s="19" t="s">
        <v>148</v>
      </c>
      <c r="F4" s="11"/>
      <c r="G4" s="11"/>
      <c r="H4" s="11"/>
      <c r="I4" s="12" t="str">
        <f>IF(A4="","",IF(G4="Yes","CONFLICT",IF(COUNTIF('Reviewer Summary'!$A$5:$A$44,A4)=0,"Not Started",VLOOKUP(A4,'Reviewer Summary'!$A$5:$J$44,9,FALSE()))))</f>
        <v>Not Started</v>
      </c>
      <c r="J4" s="12" t="str">
        <f>IFERROR(VLOOKUP(A4,'Reviewer Summary'!$A$5:$J$44,10,FALSE()),"")</f>
        <v/>
      </c>
    </row>
    <row r="5" spans="1:10" x14ac:dyDescent="0.25">
      <c r="A5" s="19" t="s">
        <v>151</v>
      </c>
      <c r="B5" s="11" t="s">
        <v>146</v>
      </c>
      <c r="C5" s="19" t="s">
        <v>152</v>
      </c>
      <c r="D5" s="19" t="s">
        <v>153</v>
      </c>
      <c r="E5" s="19" t="s">
        <v>154</v>
      </c>
      <c r="F5" s="11"/>
      <c r="G5" s="11"/>
      <c r="H5" s="11"/>
      <c r="I5" s="12" t="str">
        <f>IF(A5="","",IF(G5="Yes","CONFLICT",IF(COUNTIF('Reviewer Summary'!$A$5:$A$44,A5)=0,"Not Started",VLOOKUP(A5,'Reviewer Summary'!$A$5:$J$44,9,FALSE()))))</f>
        <v>Incomplete</v>
      </c>
      <c r="J5" s="12">
        <f>IFERROR(VLOOKUP(A5,'Reviewer Summary'!$A$5:$J$44,10,FALSE()),"")</f>
        <v>0</v>
      </c>
    </row>
    <row r="6" spans="1:10" x14ac:dyDescent="0.25">
      <c r="A6" s="19" t="s">
        <v>155</v>
      </c>
      <c r="B6" s="11" t="s">
        <v>146</v>
      </c>
      <c r="C6" s="19" t="s">
        <v>156</v>
      </c>
      <c r="D6" s="19" t="s">
        <v>157</v>
      </c>
      <c r="E6" s="19" t="s">
        <v>158</v>
      </c>
      <c r="F6" s="11"/>
      <c r="G6" s="11"/>
      <c r="H6" s="11"/>
      <c r="I6" s="12" t="str">
        <f>IF(A6="","",IF(G6="Yes","CONFLICT",IF(COUNTIF('Reviewer Summary'!$A$5:$A$44,A6)=0,"Not Started",VLOOKUP(A6,'Reviewer Summary'!$A$5:$J$44,9,FALSE()))))</f>
        <v>Incomplete</v>
      </c>
      <c r="J6" s="12">
        <f>IFERROR(VLOOKUP(A6,'Reviewer Summary'!$A$5:$J$44,10,FALSE()),"")</f>
        <v>0</v>
      </c>
    </row>
    <row r="7" spans="1:10" x14ac:dyDescent="0.25">
      <c r="A7" s="19" t="s">
        <v>159</v>
      </c>
      <c r="B7" s="11" t="s">
        <v>145</v>
      </c>
      <c r="C7" s="19" t="s">
        <v>160</v>
      </c>
      <c r="D7" s="19" t="s">
        <v>161</v>
      </c>
      <c r="E7" s="19" t="s">
        <v>148</v>
      </c>
      <c r="F7" s="11"/>
      <c r="G7" s="11"/>
      <c r="H7" s="11"/>
      <c r="I7" s="12" t="str">
        <f>IF(A7="","",IF(G7="Yes","CONFLICT",IF(COUNTIF('Reviewer Summary'!$A$5:$A$44,A7)=0,"Not Started",VLOOKUP(A7,'Reviewer Summary'!$A$5:$J$44,9,FALSE()))))</f>
        <v>Not Started</v>
      </c>
      <c r="J7" s="12" t="str">
        <f>IFERROR(VLOOKUP(A7,'Reviewer Summary'!$A$5:$J$44,10,FALSE()),"")</f>
        <v/>
      </c>
    </row>
    <row r="8" spans="1:10" x14ac:dyDescent="0.25">
      <c r="A8" s="19" t="s">
        <v>162</v>
      </c>
      <c r="B8" s="11" t="s">
        <v>145</v>
      </c>
      <c r="C8" s="19" t="s">
        <v>163</v>
      </c>
      <c r="D8" s="19" t="s">
        <v>164</v>
      </c>
      <c r="E8" s="19" t="s">
        <v>148</v>
      </c>
      <c r="F8" s="11"/>
      <c r="G8" s="11"/>
      <c r="H8" s="11"/>
      <c r="I8" s="12" t="str">
        <f>IF(A8="","",IF(G8="Yes","CONFLICT",IF(COUNTIF('Reviewer Summary'!$A$5:$A$44,A8)=0,"Not Started",VLOOKUP(A8,'Reviewer Summary'!$A$5:$J$44,9,FALSE()))))</f>
        <v>Not Started</v>
      </c>
      <c r="J8" s="12" t="str">
        <f>IFERROR(VLOOKUP(A8,'Reviewer Summary'!$A$5:$J$44,10,FALSE()),"")</f>
        <v/>
      </c>
    </row>
    <row r="9" spans="1:10" x14ac:dyDescent="0.25">
      <c r="A9" s="19" t="s">
        <v>165</v>
      </c>
      <c r="B9" s="11" t="s">
        <v>145</v>
      </c>
      <c r="C9" s="19" t="s">
        <v>166</v>
      </c>
      <c r="D9" s="19" t="s">
        <v>167</v>
      </c>
      <c r="E9" s="19" t="s">
        <v>168</v>
      </c>
      <c r="F9" s="11"/>
      <c r="G9" s="11"/>
      <c r="H9" s="11"/>
      <c r="I9" s="12" t="str">
        <f>IF(A9="","",IF(G9="Yes","CONFLICT",IF(COUNTIF('Reviewer Summary'!$A$5:$A$44,A9)=0,"Not Started",VLOOKUP(A9,'Reviewer Summary'!$A$5:$J$44,9,FALSE()))))</f>
        <v>Not Started</v>
      </c>
      <c r="J9" s="12" t="str">
        <f>IFERROR(VLOOKUP(A9,'Reviewer Summary'!$A$5:$J$44,10,FALSE()),"")</f>
        <v/>
      </c>
    </row>
    <row r="10" spans="1:10" x14ac:dyDescent="0.25">
      <c r="A10" s="19" t="s">
        <v>169</v>
      </c>
      <c r="B10" s="11" t="s">
        <v>145</v>
      </c>
      <c r="C10" s="19" t="s">
        <v>170</v>
      </c>
      <c r="D10" s="19" t="s">
        <v>171</v>
      </c>
      <c r="E10" s="19" t="s">
        <v>148</v>
      </c>
      <c r="F10" s="11"/>
      <c r="G10" s="11"/>
      <c r="H10" s="11"/>
      <c r="I10" s="12" t="str">
        <f>IF(A10="","",IF(G10="Yes","CONFLICT",IF(COUNTIF('Reviewer Summary'!$A$5:$A$44,A10)=0,"Not Started",VLOOKUP(A10,'Reviewer Summary'!$A$5:$J$44,9,FALSE()))))</f>
        <v>Not Started</v>
      </c>
      <c r="J10" s="12" t="str">
        <f>IFERROR(VLOOKUP(A10,'Reviewer Summary'!$A$5:$J$44,10,FALSE()),"")</f>
        <v/>
      </c>
    </row>
    <row r="11" spans="1:10" x14ac:dyDescent="0.25">
      <c r="A11" s="19" t="s">
        <v>172</v>
      </c>
      <c r="B11" s="11" t="s">
        <v>145</v>
      </c>
      <c r="C11" s="19" t="s">
        <v>170</v>
      </c>
      <c r="D11" s="19" t="s">
        <v>171</v>
      </c>
      <c r="E11" s="19" t="s">
        <v>168</v>
      </c>
      <c r="F11" s="11"/>
      <c r="G11" s="11"/>
      <c r="H11" s="11"/>
      <c r="I11" s="12" t="str">
        <f>IF(A11="","",IF(G11="Yes","CONFLICT",IF(COUNTIF('Reviewer Summary'!$A$5:$A$44,A11)=0,"Not Started",VLOOKUP(A11,'Reviewer Summary'!$A$5:$J$44,9,FALSE()))))</f>
        <v>Not Started</v>
      </c>
      <c r="J11" s="12" t="str">
        <f>IFERROR(VLOOKUP(A11,'Reviewer Summary'!$A$5:$J$44,10,FALSE()),"")</f>
        <v/>
      </c>
    </row>
    <row r="12" spans="1:10" x14ac:dyDescent="0.25">
      <c r="A12" s="11"/>
      <c r="B12" s="11"/>
      <c r="C12" s="11"/>
      <c r="D12" s="11"/>
      <c r="E12" s="11"/>
      <c r="F12" s="11"/>
      <c r="G12" s="11"/>
      <c r="H12" s="11"/>
      <c r="I12" s="12" t="str">
        <f>IF(A12="","",IF(G12="Yes","CONFLICT",IF(COUNTIF('Reviewer Summary'!$A$5:$A$44,A12)=0,"Not Started",VLOOKUP(A12,'Reviewer Summary'!$A$5:$J$44,9,FALSE()))))</f>
        <v/>
      </c>
      <c r="J12" s="12">
        <f>IFERROR(VLOOKUP(A12,'Reviewer Summary'!$A$5:$J$44,10,FALSE()),"")</f>
        <v>0</v>
      </c>
    </row>
    <row r="13" spans="1:10" x14ac:dyDescent="0.25">
      <c r="A13" s="11"/>
      <c r="B13" s="11"/>
      <c r="C13" s="11"/>
      <c r="D13" s="11"/>
      <c r="E13" s="11"/>
      <c r="F13" s="11"/>
      <c r="G13" s="11"/>
      <c r="H13" s="11"/>
      <c r="I13" s="12" t="str">
        <f>IF(A13="","",IF(G13="Yes","CONFLICT",IF(COUNTIF('Reviewer Summary'!$A$5:$A$44,A13)=0,"Not Started",VLOOKUP(A13,'Reviewer Summary'!$A$5:$J$44,9,FALSE()))))</f>
        <v/>
      </c>
      <c r="J13" s="12">
        <f>IFERROR(VLOOKUP(A13,'Reviewer Summary'!$A$5:$J$44,10,FALSE()),"")</f>
        <v>0</v>
      </c>
    </row>
    <row r="14" spans="1:10" x14ac:dyDescent="0.25">
      <c r="A14" s="11"/>
      <c r="B14" s="11"/>
      <c r="C14" s="11"/>
      <c r="D14" s="11"/>
      <c r="E14" s="11"/>
      <c r="F14" s="11"/>
      <c r="G14" s="11"/>
      <c r="H14" s="11"/>
      <c r="I14" s="12" t="str">
        <f>IF(A14="","",IF(G14="Yes","CONFLICT",IF(COUNTIF('Reviewer Summary'!$A$5:$A$44,A14)=0,"Not Started",VLOOKUP(A14,'Reviewer Summary'!$A$5:$J$44,9,FALSE()))))</f>
        <v/>
      </c>
      <c r="J14" s="12">
        <f>IFERROR(VLOOKUP(A14,'Reviewer Summary'!$A$5:$J$44,10,FALSE()),"")</f>
        <v>0</v>
      </c>
    </row>
    <row r="15" spans="1:10" x14ac:dyDescent="0.25">
      <c r="A15" s="11"/>
      <c r="B15" s="11"/>
      <c r="C15" s="11"/>
      <c r="D15" s="11"/>
      <c r="E15" s="11"/>
      <c r="F15" s="11"/>
      <c r="G15" s="11"/>
      <c r="H15" s="11"/>
      <c r="I15" s="12" t="str">
        <f>IF(A15="","",IF(G15="Yes","CONFLICT",IF(COUNTIF('Reviewer Summary'!$A$5:$A$44,A15)=0,"Not Started",VLOOKUP(A15,'Reviewer Summary'!$A$5:$J$44,9,FALSE()))))</f>
        <v/>
      </c>
      <c r="J15" s="12">
        <f>IFERROR(VLOOKUP(A15,'Reviewer Summary'!$A$5:$J$44,10,FALSE()),"")</f>
        <v>0</v>
      </c>
    </row>
    <row r="16" spans="1:10" x14ac:dyDescent="0.25">
      <c r="A16" s="11"/>
      <c r="B16" s="11"/>
      <c r="C16" s="11"/>
      <c r="D16" s="11"/>
      <c r="E16" s="11"/>
      <c r="F16" s="11"/>
      <c r="G16" s="11"/>
      <c r="H16" s="11"/>
      <c r="I16" s="12" t="str">
        <f>IF(A16="","",IF(G16="Yes","CONFLICT",IF(COUNTIF('Reviewer Summary'!$A$5:$A$44,A16)=0,"Not Started",VLOOKUP(A16,'Reviewer Summary'!$A$5:$J$44,9,FALSE()))))</f>
        <v/>
      </c>
      <c r="J16" s="12">
        <f>IFERROR(VLOOKUP(A16,'Reviewer Summary'!$A$5:$J$44,10,FALSE()),"")</f>
        <v>0</v>
      </c>
    </row>
    <row r="17" spans="1:10" x14ac:dyDescent="0.25">
      <c r="A17" s="11"/>
      <c r="B17" s="11"/>
      <c r="C17" s="11"/>
      <c r="D17" s="11"/>
      <c r="E17" s="11"/>
      <c r="F17" s="11"/>
      <c r="G17" s="11"/>
      <c r="H17" s="11"/>
      <c r="I17" s="12" t="str">
        <f>IF(A17="","",IF(G17="Yes","CONFLICT",IF(COUNTIF('Reviewer Summary'!$A$5:$A$44,A17)=0,"Not Started",VLOOKUP(A17,'Reviewer Summary'!$A$5:$J$44,9,FALSE()))))</f>
        <v/>
      </c>
      <c r="J17" s="12">
        <f>IFERROR(VLOOKUP(A17,'Reviewer Summary'!$A$5:$J$44,10,FALSE()),"")</f>
        <v>0</v>
      </c>
    </row>
    <row r="18" spans="1:10" x14ac:dyDescent="0.25">
      <c r="A18" s="11"/>
      <c r="B18" s="11"/>
      <c r="C18" s="11"/>
      <c r="D18" s="11"/>
      <c r="E18" s="11"/>
      <c r="F18" s="11"/>
      <c r="G18" s="11"/>
      <c r="H18" s="11"/>
      <c r="I18" s="12" t="str">
        <f>IF(A18="","",IF(G18="Yes","CONFLICT",IF(COUNTIF('Reviewer Summary'!$A$5:$A$44,A18)=0,"Not Started",VLOOKUP(A18,'Reviewer Summary'!$A$5:$J$44,9,FALSE()))))</f>
        <v/>
      </c>
      <c r="J18" s="12">
        <f>IFERROR(VLOOKUP(A18,'Reviewer Summary'!$A$5:$J$44,10,FALSE()),"")</f>
        <v>0</v>
      </c>
    </row>
    <row r="19" spans="1:10" x14ac:dyDescent="0.25">
      <c r="A19" s="11"/>
      <c r="B19" s="11"/>
      <c r="C19" s="11"/>
      <c r="D19" s="11"/>
      <c r="E19" s="11"/>
      <c r="F19" s="11"/>
      <c r="G19" s="11"/>
      <c r="H19" s="11"/>
      <c r="I19" s="12" t="str">
        <f>IF(A19="","",IF(G19="Yes","CONFLICT",IF(COUNTIF('Reviewer Summary'!$A$5:$A$44,A19)=0,"Not Started",VLOOKUP(A19,'Reviewer Summary'!$A$5:$J$44,9,FALSE()))))</f>
        <v/>
      </c>
      <c r="J19" s="12">
        <f>IFERROR(VLOOKUP(A19,'Reviewer Summary'!$A$5:$J$44,10,FALSE()),"")</f>
        <v>0</v>
      </c>
    </row>
    <row r="20" spans="1:10" x14ac:dyDescent="0.25">
      <c r="A20" s="11"/>
      <c r="B20" s="11"/>
      <c r="C20" s="11"/>
      <c r="D20" s="11"/>
      <c r="E20" s="11"/>
      <c r="F20" s="11"/>
      <c r="G20" s="11"/>
      <c r="H20" s="11"/>
      <c r="I20" s="12" t="str">
        <f>IF(A20="","",IF(G20="Yes","CONFLICT",IF(COUNTIF('Reviewer Summary'!$A$5:$A$44,A20)=0,"Not Started",VLOOKUP(A20,'Reviewer Summary'!$A$5:$J$44,9,FALSE()))))</f>
        <v/>
      </c>
      <c r="J20" s="12">
        <f>IFERROR(VLOOKUP(A20,'Reviewer Summary'!$A$5:$J$44,10,FALSE()),"")</f>
        <v>0</v>
      </c>
    </row>
    <row r="21" spans="1:10" x14ac:dyDescent="0.25">
      <c r="A21" s="11"/>
      <c r="B21" s="11"/>
      <c r="C21" s="11"/>
      <c r="D21" s="11"/>
      <c r="E21" s="11"/>
      <c r="F21" s="11"/>
      <c r="G21" s="11"/>
      <c r="H21" s="11"/>
      <c r="I21" s="12" t="str">
        <f>IF(A21="","",IF(G21="Yes","CONFLICT",IF(COUNTIF('Reviewer Summary'!$A$5:$A$44,A21)=0,"Not Started",VLOOKUP(A21,'Reviewer Summary'!$A$5:$J$44,9,FALSE()))))</f>
        <v/>
      </c>
      <c r="J21" s="12">
        <f>IFERROR(VLOOKUP(A21,'Reviewer Summary'!$A$5:$J$44,10,FALSE()),"")</f>
        <v>0</v>
      </c>
    </row>
    <row r="22" spans="1:10" x14ac:dyDescent="0.25">
      <c r="A22" s="11"/>
      <c r="B22" s="11"/>
      <c r="C22" s="11"/>
      <c r="D22" s="11"/>
      <c r="E22" s="11"/>
      <c r="F22" s="11"/>
      <c r="G22" s="11"/>
      <c r="H22" s="11"/>
      <c r="I22" s="12" t="str">
        <f>IF(A22="","",IF(G22="Yes","CONFLICT",IF(COUNTIF('Reviewer Summary'!$A$5:$A$44,A22)=0,"Not Started",VLOOKUP(A22,'Reviewer Summary'!$A$5:$J$44,9,FALSE()))))</f>
        <v/>
      </c>
      <c r="J22" s="12">
        <f>IFERROR(VLOOKUP(A22,'Reviewer Summary'!$A$5:$J$44,10,FALSE()),"")</f>
        <v>0</v>
      </c>
    </row>
    <row r="23" spans="1:10" x14ac:dyDescent="0.25">
      <c r="A23" s="11"/>
      <c r="B23" s="11"/>
      <c r="C23" s="11"/>
      <c r="D23" s="11"/>
      <c r="E23" s="11"/>
      <c r="F23" s="11"/>
      <c r="G23" s="11"/>
      <c r="H23" s="11"/>
      <c r="I23" s="12" t="str">
        <f>IF(A23="","",IF(G23="Yes","CONFLICT",IF(COUNTIF('Reviewer Summary'!$A$5:$A$44,A23)=0,"Not Started",VLOOKUP(A23,'Reviewer Summary'!$A$5:$J$44,9,FALSE()))))</f>
        <v/>
      </c>
      <c r="J23" s="12">
        <f>IFERROR(VLOOKUP(A23,'Reviewer Summary'!$A$5:$J$44,10,FALSE()),"")</f>
        <v>0</v>
      </c>
    </row>
    <row r="24" spans="1:10" x14ac:dyDescent="0.25">
      <c r="A24" s="11"/>
      <c r="B24" s="11"/>
      <c r="C24" s="11"/>
      <c r="D24" s="11"/>
      <c r="E24" s="11"/>
      <c r="F24" s="11"/>
      <c r="G24" s="11"/>
      <c r="H24" s="11"/>
      <c r="I24" s="12" t="str">
        <f>IF(A24="","",IF(G24="Yes","CONFLICT",IF(COUNTIF('Reviewer Summary'!$A$5:$A$44,A24)=0,"Not Started",VLOOKUP(A24,'Reviewer Summary'!$A$5:$J$44,9,FALSE()))))</f>
        <v/>
      </c>
      <c r="J24" s="12">
        <f>IFERROR(VLOOKUP(A24,'Reviewer Summary'!$A$5:$J$44,10,FALSE()),"")</f>
        <v>0</v>
      </c>
    </row>
    <row r="25" spans="1:10" x14ac:dyDescent="0.25">
      <c r="A25" s="11"/>
      <c r="B25" s="11"/>
      <c r="C25" s="11"/>
      <c r="D25" s="11"/>
      <c r="E25" s="11"/>
      <c r="F25" s="11"/>
      <c r="G25" s="11"/>
      <c r="H25" s="11"/>
      <c r="I25" s="12" t="str">
        <f>IF(A25="","",IF(G25="Yes","CONFLICT",IF(COUNTIF('Reviewer Summary'!$A$5:$A$44,A25)=0,"Not Started",VLOOKUP(A25,'Reviewer Summary'!$A$5:$J$44,9,FALSE()))))</f>
        <v/>
      </c>
      <c r="J25" s="12">
        <f>IFERROR(VLOOKUP(A25,'Reviewer Summary'!$A$5:$J$44,10,FALSE()),"")</f>
        <v>0</v>
      </c>
    </row>
    <row r="26" spans="1:10" x14ac:dyDescent="0.25">
      <c r="A26" s="11"/>
      <c r="B26" s="11"/>
      <c r="C26" s="11"/>
      <c r="D26" s="11"/>
      <c r="E26" s="11"/>
      <c r="F26" s="11"/>
      <c r="G26" s="11"/>
      <c r="H26" s="11"/>
      <c r="I26" s="12" t="str">
        <f>IF(A26="","",IF(G26="Yes","CONFLICT",IF(COUNTIF('Reviewer Summary'!$A$5:$A$44,A26)=0,"Not Started",VLOOKUP(A26,'Reviewer Summary'!$A$5:$J$44,9,FALSE()))))</f>
        <v/>
      </c>
      <c r="J26" s="12">
        <f>IFERROR(VLOOKUP(A26,'Reviewer Summary'!$A$5:$J$44,10,FALSE()),"")</f>
        <v>0</v>
      </c>
    </row>
    <row r="27" spans="1:10" x14ac:dyDescent="0.25">
      <c r="A27" s="11"/>
      <c r="B27" s="11"/>
      <c r="C27" s="11"/>
      <c r="D27" s="11"/>
      <c r="E27" s="11"/>
      <c r="F27" s="11"/>
      <c r="G27" s="11"/>
      <c r="H27" s="11"/>
      <c r="I27" s="12" t="str">
        <f>IF(A27="","",IF(G27="Yes","CONFLICT",IF(COUNTIF('Reviewer Summary'!$A$5:$A$44,A27)=0,"Not Started",VLOOKUP(A27,'Reviewer Summary'!$A$5:$J$44,9,FALSE()))))</f>
        <v/>
      </c>
      <c r="J27" s="12">
        <f>IFERROR(VLOOKUP(A27,'Reviewer Summary'!$A$5:$J$44,10,FALSE()),"")</f>
        <v>0</v>
      </c>
    </row>
    <row r="28" spans="1:10" x14ac:dyDescent="0.25">
      <c r="A28" s="11"/>
      <c r="B28" s="11"/>
      <c r="C28" s="11"/>
      <c r="D28" s="11"/>
      <c r="E28" s="11"/>
      <c r="F28" s="11"/>
      <c r="G28" s="11"/>
      <c r="H28" s="11"/>
      <c r="I28" s="12" t="str">
        <f>IF(A28="","",IF(G28="Yes","CONFLICT",IF(COUNTIF('Reviewer Summary'!$A$5:$A$44,A28)=0,"Not Started",VLOOKUP(A28,'Reviewer Summary'!$A$5:$J$44,9,FALSE()))))</f>
        <v/>
      </c>
      <c r="J28" s="12">
        <f>IFERROR(VLOOKUP(A28,'Reviewer Summary'!$A$5:$J$44,10,FALSE()),"")</f>
        <v>0</v>
      </c>
    </row>
    <row r="29" spans="1:10" x14ac:dyDescent="0.25">
      <c r="A29" s="11"/>
      <c r="B29" s="11"/>
      <c r="C29" s="11"/>
      <c r="D29" s="11"/>
      <c r="E29" s="11"/>
      <c r="F29" s="11"/>
      <c r="G29" s="11"/>
      <c r="H29" s="11"/>
      <c r="I29" s="12" t="str">
        <f>IF(A29="","",IF(G29="Yes","CONFLICT",IF(COUNTIF('Reviewer Summary'!$A$5:$A$44,A29)=0,"Not Started",VLOOKUP(A29,'Reviewer Summary'!$A$5:$J$44,9,FALSE()))))</f>
        <v/>
      </c>
      <c r="J29" s="12">
        <f>IFERROR(VLOOKUP(A29,'Reviewer Summary'!$A$5:$J$44,10,FALSE()),"")</f>
        <v>0</v>
      </c>
    </row>
    <row r="30" spans="1:10" x14ac:dyDescent="0.25">
      <c r="A30" s="11"/>
      <c r="B30" s="11"/>
      <c r="C30" s="11"/>
      <c r="D30" s="11"/>
      <c r="E30" s="11"/>
      <c r="F30" s="11"/>
      <c r="G30" s="11"/>
      <c r="H30" s="11"/>
      <c r="I30" s="12" t="str">
        <f>IF(A30="","",IF(G30="Yes","CONFLICT",IF(COUNTIF('Reviewer Summary'!$A$5:$A$44,A30)=0,"Not Started",VLOOKUP(A30,'Reviewer Summary'!$A$5:$J$44,9,FALSE()))))</f>
        <v/>
      </c>
      <c r="J30" s="12">
        <f>IFERROR(VLOOKUP(A30,'Reviewer Summary'!$A$5:$J$44,10,FALSE()),"")</f>
        <v>0</v>
      </c>
    </row>
    <row r="31" spans="1:10" x14ac:dyDescent="0.25">
      <c r="A31" s="11"/>
      <c r="B31" s="11"/>
      <c r="C31" s="11"/>
      <c r="D31" s="11"/>
      <c r="E31" s="11"/>
      <c r="F31" s="11"/>
      <c r="G31" s="11"/>
      <c r="H31" s="11"/>
      <c r="I31" s="12" t="str">
        <f>IF(A31="","",IF(G31="Yes","CONFLICT",IF(COUNTIF('Reviewer Summary'!$A$5:$A$44,A31)=0,"Not Started",VLOOKUP(A31,'Reviewer Summary'!$A$5:$J$44,9,FALSE()))))</f>
        <v/>
      </c>
      <c r="J31" s="12">
        <f>IFERROR(VLOOKUP(A31,'Reviewer Summary'!$A$5:$J$44,10,FALSE()),"")</f>
        <v>0</v>
      </c>
    </row>
    <row r="32" spans="1:10" x14ac:dyDescent="0.25">
      <c r="A32" s="11"/>
      <c r="B32" s="11"/>
      <c r="C32" s="11"/>
      <c r="D32" s="11"/>
      <c r="E32" s="11"/>
      <c r="F32" s="11"/>
      <c r="G32" s="11"/>
      <c r="H32" s="11"/>
      <c r="I32" s="12" t="str">
        <f>IF(A32="","",IF(G32="Yes","CONFLICT",IF(COUNTIF('Reviewer Summary'!$A$5:$A$44,A32)=0,"Not Started",VLOOKUP(A32,'Reviewer Summary'!$A$5:$J$44,9,FALSE()))))</f>
        <v/>
      </c>
      <c r="J32" s="12">
        <f>IFERROR(VLOOKUP(A32,'Reviewer Summary'!$A$5:$J$44,10,FALSE()),"")</f>
        <v>0</v>
      </c>
    </row>
    <row r="33" spans="1:10" x14ac:dyDescent="0.25">
      <c r="A33" s="11"/>
      <c r="B33" s="11"/>
      <c r="C33" s="11"/>
      <c r="D33" s="11"/>
      <c r="E33" s="11"/>
      <c r="F33" s="11"/>
      <c r="G33" s="11"/>
      <c r="H33" s="11"/>
      <c r="I33" s="12" t="str">
        <f>IF(A33="","",IF(G33="Yes","CONFLICT",IF(COUNTIF('Reviewer Summary'!$A$5:$A$44,A33)=0,"Not Started",VLOOKUP(A33,'Reviewer Summary'!$A$5:$J$44,9,FALSE()))))</f>
        <v/>
      </c>
      <c r="J33" s="12">
        <f>IFERROR(VLOOKUP(A33,'Reviewer Summary'!$A$5:$J$44,10,FALSE()),"")</f>
        <v>0</v>
      </c>
    </row>
  </sheetData>
  <autoFilter ref="A3:J33" xr:uid="{00000000-0009-0000-0000-000002000000}"/>
  <mergeCells count="1">
    <mergeCell ref="A1:J1"/>
  </mergeCells>
  <dataValidations count="2">
    <dataValidation type="list" allowBlank="1" sqref="B4:B33" xr:uid="{00000000-0002-0000-0200-000000000000}">
      <formula1>"New,Renewal"</formula1>
      <formula2>0</formula2>
    </dataValidation>
    <dataValidation type="list" allowBlank="1" sqref="F4:G33" xr:uid="{00000000-0002-0000-0200-000001000000}">
      <formula1>"Yes,No"</formula1>
      <formula2>0</formula2>
    </dataValidation>
  </dataValidations>
  <pageMargins left="0.25" right="0.25" top="0.5" bottom="0.5" header="0.511811023622047" footer="0.5"/>
  <pageSetup paperSize="9" orientation="portrait" horizontalDpi="300" verticalDpi="300"/>
  <headerFooter>
    <oddFooter>&amp;CRNCoC FY2026 Rating Ranking Committee&amp;RPage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8"/>
  <sheetViews>
    <sheetView showGridLines="0" zoomScaleNormal="100" workbookViewId="0">
      <pane ySplit="3" topLeftCell="A4" activePane="bottomLeft" state="frozen"/>
      <selection pane="bottomLeft" sqref="A1:H1"/>
    </sheetView>
  </sheetViews>
  <sheetFormatPr defaultColWidth="8.5703125" defaultRowHeight="15" customHeight="1" x14ac:dyDescent="0.25"/>
  <cols>
    <col min="1" max="1" width="28" customWidth="1"/>
    <col min="2" max="2" width="42" customWidth="1"/>
    <col min="3" max="3" width="12" customWidth="1"/>
    <col min="4" max="7" width="10" customWidth="1"/>
    <col min="8" max="8" width="42" customWidth="1"/>
  </cols>
  <sheetData>
    <row r="1" spans="1:8" ht="31.5" customHeight="1" x14ac:dyDescent="0.25">
      <c r="A1" s="23" t="s">
        <v>46</v>
      </c>
      <c r="B1" s="23"/>
      <c r="C1" s="23"/>
      <c r="D1" s="23"/>
      <c r="E1" s="23"/>
      <c r="F1" s="23"/>
      <c r="G1" s="23"/>
      <c r="H1" s="23"/>
    </row>
    <row r="3" spans="1:8" ht="21.75" customHeight="1" x14ac:dyDescent="0.25">
      <c r="A3" s="22" t="s">
        <v>47</v>
      </c>
      <c r="B3" s="22"/>
      <c r="C3" s="22"/>
      <c r="D3" s="22"/>
      <c r="E3" s="22"/>
      <c r="F3" s="22"/>
      <c r="G3" s="22"/>
      <c r="H3" s="22"/>
    </row>
    <row r="4" spans="1:8" ht="28.5" x14ac:dyDescent="0.25">
      <c r="A4" s="10" t="s">
        <v>48</v>
      </c>
      <c r="B4" s="10" t="s">
        <v>49</v>
      </c>
      <c r="C4" s="10" t="s">
        <v>50</v>
      </c>
      <c r="D4" s="10" t="s">
        <v>51</v>
      </c>
      <c r="E4" s="10"/>
      <c r="F4" s="10"/>
      <c r="G4" s="10"/>
      <c r="H4" s="10"/>
    </row>
    <row r="5" spans="1:8" ht="165" x14ac:dyDescent="0.25">
      <c r="A5" s="3" t="s">
        <v>52</v>
      </c>
      <c r="B5" s="3">
        <v>1</v>
      </c>
      <c r="C5" s="3" t="s">
        <v>53</v>
      </c>
      <c r="D5" s="3" t="s">
        <v>54</v>
      </c>
    </row>
    <row r="6" spans="1:8" ht="135" x14ac:dyDescent="0.25">
      <c r="A6" s="3" t="s">
        <v>55</v>
      </c>
      <c r="B6" s="3">
        <v>0.8</v>
      </c>
      <c r="C6" s="3" t="s">
        <v>56</v>
      </c>
      <c r="D6" s="3" t="s">
        <v>57</v>
      </c>
    </row>
    <row r="7" spans="1:8" ht="180" x14ac:dyDescent="0.25">
      <c r="A7" s="3" t="s">
        <v>58</v>
      </c>
      <c r="B7" s="3">
        <v>0.5</v>
      </c>
      <c r="C7" s="3" t="s">
        <v>59</v>
      </c>
      <c r="D7" s="3" t="s">
        <v>60</v>
      </c>
    </row>
    <row r="8" spans="1:8" ht="105" x14ac:dyDescent="0.25">
      <c r="A8" s="3" t="s">
        <v>61</v>
      </c>
      <c r="B8" s="3">
        <v>0</v>
      </c>
      <c r="C8" s="3" t="s">
        <v>62</v>
      </c>
      <c r="D8" s="3" t="s">
        <v>63</v>
      </c>
    </row>
    <row r="11" spans="1:8" ht="21.75" customHeight="1" x14ac:dyDescent="0.25">
      <c r="A11" s="22" t="s">
        <v>64</v>
      </c>
      <c r="B11" s="22"/>
      <c r="C11" s="22"/>
      <c r="D11" s="22"/>
      <c r="E11" s="22"/>
      <c r="F11" s="22"/>
      <c r="G11" s="22"/>
      <c r="H11" s="22"/>
    </row>
    <row r="12" spans="1:8" ht="28.5" x14ac:dyDescent="0.25">
      <c r="A12" s="10" t="s">
        <v>65</v>
      </c>
      <c r="B12" s="10" t="s">
        <v>66</v>
      </c>
      <c r="C12" s="10" t="s">
        <v>67</v>
      </c>
      <c r="D12" s="10" t="s">
        <v>52</v>
      </c>
      <c r="E12" s="10" t="s">
        <v>55</v>
      </c>
      <c r="F12" s="10" t="s">
        <v>58</v>
      </c>
      <c r="G12" s="10" t="s">
        <v>61</v>
      </c>
      <c r="H12" s="10" t="s">
        <v>68</v>
      </c>
    </row>
    <row r="13" spans="1:8" ht="30" x14ac:dyDescent="0.25">
      <c r="A13" s="3" t="s">
        <v>69</v>
      </c>
      <c r="B13" s="3" t="s">
        <v>70</v>
      </c>
      <c r="C13" s="3">
        <v>5</v>
      </c>
      <c r="D13" s="3">
        <v>5</v>
      </c>
      <c r="E13" s="3">
        <v>4</v>
      </c>
      <c r="F13" s="3">
        <v>2.5</v>
      </c>
      <c r="G13" s="3">
        <v>0</v>
      </c>
      <c r="H13" s="3" t="s">
        <v>71</v>
      </c>
    </row>
    <row r="14" spans="1:8" ht="30" x14ac:dyDescent="0.25">
      <c r="A14" s="3" t="s">
        <v>69</v>
      </c>
      <c r="B14" s="3" t="s">
        <v>72</v>
      </c>
      <c r="C14" s="3">
        <v>5</v>
      </c>
      <c r="D14" s="3">
        <v>5</v>
      </c>
      <c r="E14" s="3">
        <v>4</v>
      </c>
      <c r="F14" s="3">
        <v>2.5</v>
      </c>
      <c r="G14" s="3">
        <v>0</v>
      </c>
      <c r="H14" s="3" t="s">
        <v>71</v>
      </c>
    </row>
    <row r="15" spans="1:8" ht="30" x14ac:dyDescent="0.25">
      <c r="A15" s="3" t="s">
        <v>69</v>
      </c>
      <c r="B15" s="3" t="s">
        <v>73</v>
      </c>
      <c r="C15" s="3">
        <v>5</v>
      </c>
      <c r="D15" s="3">
        <v>5</v>
      </c>
      <c r="E15" s="3">
        <v>4</v>
      </c>
      <c r="F15" s="3">
        <v>2.5</v>
      </c>
      <c r="G15" s="3">
        <v>0</v>
      </c>
      <c r="H15" s="3" t="s">
        <v>71</v>
      </c>
    </row>
    <row r="16" spans="1:8" ht="30" x14ac:dyDescent="0.25">
      <c r="A16" s="3" t="s">
        <v>69</v>
      </c>
      <c r="B16" s="3" t="s">
        <v>74</v>
      </c>
      <c r="C16" s="3">
        <v>5</v>
      </c>
      <c r="D16" s="3">
        <v>5</v>
      </c>
      <c r="E16" s="3">
        <v>4</v>
      </c>
      <c r="F16" s="3">
        <v>2.5</v>
      </c>
      <c r="G16" s="3">
        <v>0</v>
      </c>
      <c r="H16" s="3" t="s">
        <v>71</v>
      </c>
    </row>
    <row r="17" spans="1:8" ht="30" x14ac:dyDescent="0.25">
      <c r="A17" s="3" t="s">
        <v>75</v>
      </c>
      <c r="B17" s="3" t="s">
        <v>76</v>
      </c>
      <c r="C17" s="3">
        <v>5</v>
      </c>
      <c r="D17" s="3">
        <v>5</v>
      </c>
      <c r="E17" s="3">
        <v>4</v>
      </c>
      <c r="F17" s="3">
        <v>2.5</v>
      </c>
      <c r="G17" s="3">
        <v>0</v>
      </c>
      <c r="H17" s="3" t="s">
        <v>71</v>
      </c>
    </row>
    <row r="18" spans="1:8" ht="30" x14ac:dyDescent="0.25">
      <c r="A18" s="3" t="s">
        <v>75</v>
      </c>
      <c r="B18" s="3" t="s">
        <v>77</v>
      </c>
      <c r="C18" s="3">
        <v>5</v>
      </c>
      <c r="D18" s="3">
        <v>5</v>
      </c>
      <c r="E18" s="3">
        <v>4</v>
      </c>
      <c r="F18" s="3">
        <v>2.5</v>
      </c>
      <c r="G18" s="3">
        <v>0</v>
      </c>
      <c r="H18" s="3" t="s">
        <v>71</v>
      </c>
    </row>
    <row r="19" spans="1:8" ht="30" x14ac:dyDescent="0.25">
      <c r="A19" s="3" t="s">
        <v>75</v>
      </c>
      <c r="B19" s="3" t="s">
        <v>78</v>
      </c>
      <c r="C19" s="3">
        <v>3</v>
      </c>
      <c r="D19" s="3">
        <v>3</v>
      </c>
      <c r="E19" s="3">
        <v>2.5</v>
      </c>
      <c r="F19" s="3">
        <v>1.5</v>
      </c>
      <c r="G19" s="3">
        <v>0</v>
      </c>
      <c r="H19" s="3" t="s">
        <v>71</v>
      </c>
    </row>
    <row r="20" spans="1:8" ht="30" x14ac:dyDescent="0.25">
      <c r="A20" s="3" t="s">
        <v>75</v>
      </c>
      <c r="B20" s="3" t="s">
        <v>79</v>
      </c>
      <c r="C20" s="3">
        <v>2</v>
      </c>
      <c r="D20" s="3">
        <v>2</v>
      </c>
      <c r="E20" s="3">
        <v>1.5</v>
      </c>
      <c r="F20" s="3">
        <v>1</v>
      </c>
      <c r="G20" s="3">
        <v>0</v>
      </c>
      <c r="H20" s="3" t="s">
        <v>71</v>
      </c>
    </row>
    <row r="21" spans="1:8" ht="30" x14ac:dyDescent="0.25">
      <c r="A21" s="3" t="s">
        <v>80</v>
      </c>
      <c r="B21" s="3" t="s">
        <v>81</v>
      </c>
      <c r="C21" s="3">
        <v>5</v>
      </c>
      <c r="D21" s="3">
        <v>5</v>
      </c>
      <c r="E21" s="3">
        <v>4</v>
      </c>
      <c r="F21" s="3">
        <v>2.5</v>
      </c>
      <c r="G21" s="3">
        <v>0</v>
      </c>
      <c r="H21" s="3" t="s">
        <v>71</v>
      </c>
    </row>
    <row r="22" spans="1:8" ht="30" x14ac:dyDescent="0.25">
      <c r="A22" s="3" t="s">
        <v>80</v>
      </c>
      <c r="B22" s="3" t="s">
        <v>82</v>
      </c>
      <c r="C22" s="3">
        <v>3</v>
      </c>
      <c r="D22" s="3">
        <v>3</v>
      </c>
      <c r="E22" s="3">
        <v>2.5</v>
      </c>
      <c r="F22" s="3">
        <v>1.5</v>
      </c>
      <c r="G22" s="3">
        <v>0</v>
      </c>
      <c r="H22" s="3" t="s">
        <v>71</v>
      </c>
    </row>
    <row r="23" spans="1:8" ht="30" x14ac:dyDescent="0.25">
      <c r="A23" s="3" t="s">
        <v>80</v>
      </c>
      <c r="B23" s="3" t="s">
        <v>83</v>
      </c>
      <c r="C23" s="3">
        <v>2</v>
      </c>
      <c r="D23" s="3">
        <v>2</v>
      </c>
      <c r="E23" s="3">
        <v>1.5</v>
      </c>
      <c r="F23" s="3">
        <v>1</v>
      </c>
      <c r="G23" s="3">
        <v>0</v>
      </c>
      <c r="H23" s="3" t="s">
        <v>71</v>
      </c>
    </row>
    <row r="24" spans="1:8" ht="30" x14ac:dyDescent="0.25">
      <c r="A24" s="3" t="s">
        <v>84</v>
      </c>
      <c r="B24" s="3" t="s">
        <v>85</v>
      </c>
      <c r="C24" s="3">
        <v>5</v>
      </c>
      <c r="D24" s="3">
        <v>5</v>
      </c>
      <c r="E24" s="3">
        <v>4</v>
      </c>
      <c r="F24" s="3">
        <v>2.5</v>
      </c>
      <c r="G24" s="3">
        <v>0</v>
      </c>
      <c r="H24" s="3" t="s">
        <v>71</v>
      </c>
    </row>
    <row r="25" spans="1:8" ht="30" x14ac:dyDescent="0.25">
      <c r="A25" s="3" t="s">
        <v>84</v>
      </c>
      <c r="B25" s="3" t="s">
        <v>86</v>
      </c>
      <c r="C25" s="3">
        <v>3</v>
      </c>
      <c r="D25" s="3">
        <v>3</v>
      </c>
      <c r="E25" s="3">
        <v>2.5</v>
      </c>
      <c r="F25" s="3">
        <v>1.5</v>
      </c>
      <c r="G25" s="3">
        <v>0</v>
      </c>
      <c r="H25" s="3" t="s">
        <v>71</v>
      </c>
    </row>
    <row r="26" spans="1:8" ht="30" x14ac:dyDescent="0.25">
      <c r="A26" s="3" t="s">
        <v>84</v>
      </c>
      <c r="B26" s="3" t="s">
        <v>87</v>
      </c>
      <c r="C26" s="3">
        <v>3</v>
      </c>
      <c r="D26" s="3">
        <v>3</v>
      </c>
      <c r="E26" s="3">
        <v>2.5</v>
      </c>
      <c r="F26" s="3">
        <v>1.5</v>
      </c>
      <c r="G26" s="3">
        <v>0</v>
      </c>
      <c r="H26" s="3" t="s">
        <v>71</v>
      </c>
    </row>
    <row r="27" spans="1:8" ht="30" x14ac:dyDescent="0.25">
      <c r="A27" s="3" t="s">
        <v>84</v>
      </c>
      <c r="B27" s="3" t="s">
        <v>88</v>
      </c>
      <c r="C27" s="3">
        <v>2</v>
      </c>
      <c r="D27" s="3">
        <v>2</v>
      </c>
      <c r="E27" s="3">
        <v>1.5</v>
      </c>
      <c r="F27" s="3">
        <v>1</v>
      </c>
      <c r="G27" s="3">
        <v>0</v>
      </c>
      <c r="H27" s="3" t="s">
        <v>71</v>
      </c>
    </row>
    <row r="28" spans="1:8" ht="30" x14ac:dyDescent="0.25">
      <c r="A28" s="3" t="s">
        <v>84</v>
      </c>
      <c r="B28" s="3" t="s">
        <v>89</v>
      </c>
      <c r="C28" s="3">
        <v>2</v>
      </c>
      <c r="D28" s="3">
        <v>2</v>
      </c>
      <c r="E28" s="3">
        <v>1.5</v>
      </c>
      <c r="F28" s="3">
        <v>1</v>
      </c>
      <c r="G28" s="3">
        <v>0</v>
      </c>
      <c r="H28" s="3" t="s">
        <v>71</v>
      </c>
    </row>
    <row r="29" spans="1:8" ht="30" x14ac:dyDescent="0.25">
      <c r="A29" s="3" t="s">
        <v>90</v>
      </c>
      <c r="B29" s="3" t="s">
        <v>91</v>
      </c>
      <c r="C29" s="3">
        <v>15</v>
      </c>
      <c r="D29" s="3">
        <v>15</v>
      </c>
      <c r="E29" s="3">
        <v>12</v>
      </c>
      <c r="F29" s="3">
        <v>7.5</v>
      </c>
      <c r="G29" s="3">
        <v>0</v>
      </c>
      <c r="H29" s="3" t="s">
        <v>71</v>
      </c>
    </row>
    <row r="30" spans="1:8" ht="30" x14ac:dyDescent="0.25">
      <c r="A30" s="3" t="s">
        <v>90</v>
      </c>
      <c r="B30" s="3" t="s">
        <v>92</v>
      </c>
      <c r="C30" s="3">
        <v>15</v>
      </c>
      <c r="D30" s="3">
        <v>15</v>
      </c>
      <c r="E30" s="3">
        <v>12</v>
      </c>
      <c r="F30" s="3">
        <v>7.5</v>
      </c>
      <c r="G30" s="3">
        <v>0</v>
      </c>
      <c r="H30" s="3" t="s">
        <v>71</v>
      </c>
    </row>
    <row r="31" spans="1:8" ht="30" x14ac:dyDescent="0.25">
      <c r="A31" s="3" t="s">
        <v>90</v>
      </c>
      <c r="B31" s="3" t="s">
        <v>93</v>
      </c>
      <c r="C31" s="3">
        <v>10</v>
      </c>
      <c r="D31" s="3">
        <v>10</v>
      </c>
      <c r="E31" s="3">
        <v>8</v>
      </c>
      <c r="F31" s="3">
        <v>5</v>
      </c>
      <c r="G31" s="3">
        <v>0</v>
      </c>
      <c r="H31" s="3" t="s">
        <v>71</v>
      </c>
    </row>
    <row r="34" spans="1:8" ht="21.75" customHeight="1" x14ac:dyDescent="0.25">
      <c r="A34" s="22" t="s">
        <v>94</v>
      </c>
      <c r="B34" s="22"/>
      <c r="C34" s="22"/>
      <c r="D34" s="22"/>
      <c r="E34" s="22"/>
      <c r="F34" s="22"/>
      <c r="G34" s="22"/>
      <c r="H34" s="22"/>
    </row>
    <row r="35" spans="1:8" ht="28.5" x14ac:dyDescent="0.25">
      <c r="A35" s="10" t="s">
        <v>65</v>
      </c>
      <c r="B35" s="10" t="s">
        <v>66</v>
      </c>
      <c r="C35" s="10" t="s">
        <v>67</v>
      </c>
      <c r="D35" s="10" t="s">
        <v>52</v>
      </c>
      <c r="E35" s="10" t="s">
        <v>55</v>
      </c>
      <c r="F35" s="10" t="s">
        <v>58</v>
      </c>
      <c r="G35" s="10" t="s">
        <v>61</v>
      </c>
      <c r="H35" s="10" t="s">
        <v>68</v>
      </c>
    </row>
    <row r="36" spans="1:8" ht="30" x14ac:dyDescent="0.25">
      <c r="A36" s="3" t="s">
        <v>95</v>
      </c>
      <c r="B36" s="3" t="s">
        <v>96</v>
      </c>
      <c r="C36" s="3">
        <v>10</v>
      </c>
      <c r="D36" s="3">
        <v>10</v>
      </c>
      <c r="E36" s="3">
        <v>8</v>
      </c>
      <c r="F36" s="3">
        <v>5</v>
      </c>
      <c r="G36" s="3">
        <v>0</v>
      </c>
      <c r="H36" s="3" t="s">
        <v>71</v>
      </c>
    </row>
    <row r="37" spans="1:8" ht="30" x14ac:dyDescent="0.25">
      <c r="A37" s="3" t="s">
        <v>95</v>
      </c>
      <c r="B37" s="3" t="s">
        <v>97</v>
      </c>
      <c r="C37" s="3">
        <v>8</v>
      </c>
      <c r="D37" s="3">
        <v>8</v>
      </c>
      <c r="E37" s="3">
        <v>6.5</v>
      </c>
      <c r="F37" s="3">
        <v>4</v>
      </c>
      <c r="G37" s="3">
        <v>0</v>
      </c>
      <c r="H37" s="3" t="s">
        <v>71</v>
      </c>
    </row>
    <row r="38" spans="1:8" ht="30" x14ac:dyDescent="0.25">
      <c r="A38" s="3" t="s">
        <v>95</v>
      </c>
      <c r="B38" s="3" t="s">
        <v>98</v>
      </c>
      <c r="C38" s="3">
        <v>10</v>
      </c>
      <c r="D38" s="3">
        <v>10</v>
      </c>
      <c r="E38" s="3">
        <v>8</v>
      </c>
      <c r="F38" s="3">
        <v>5</v>
      </c>
      <c r="G38" s="3">
        <v>0</v>
      </c>
      <c r="H38" s="3" t="s">
        <v>71</v>
      </c>
    </row>
    <row r="39" spans="1:8" ht="30" x14ac:dyDescent="0.25">
      <c r="A39" s="3" t="s">
        <v>95</v>
      </c>
      <c r="B39" s="3" t="s">
        <v>99</v>
      </c>
      <c r="C39" s="3">
        <v>7</v>
      </c>
      <c r="D39" s="3">
        <v>7</v>
      </c>
      <c r="E39" s="3">
        <v>5.5</v>
      </c>
      <c r="F39" s="3">
        <v>3.5</v>
      </c>
      <c r="G39" s="3">
        <v>0</v>
      </c>
      <c r="H39" s="3" t="s">
        <v>71</v>
      </c>
    </row>
    <row r="40" spans="1:8" ht="30" x14ac:dyDescent="0.25">
      <c r="A40" s="3" t="s">
        <v>100</v>
      </c>
      <c r="B40" s="3" t="s">
        <v>101</v>
      </c>
      <c r="C40" s="3">
        <v>10</v>
      </c>
      <c r="D40" s="3">
        <v>10</v>
      </c>
      <c r="E40" s="3">
        <v>8</v>
      </c>
      <c r="F40" s="3">
        <v>5</v>
      </c>
      <c r="G40" s="3">
        <v>0</v>
      </c>
      <c r="H40" s="3" t="s">
        <v>71</v>
      </c>
    </row>
    <row r="41" spans="1:8" ht="30" x14ac:dyDescent="0.25">
      <c r="A41" s="3" t="s">
        <v>100</v>
      </c>
      <c r="B41" s="3" t="s">
        <v>102</v>
      </c>
      <c r="C41" s="3">
        <v>5</v>
      </c>
      <c r="D41" s="3">
        <v>5</v>
      </c>
      <c r="E41" s="3">
        <v>4</v>
      </c>
      <c r="F41" s="3">
        <v>2.5</v>
      </c>
      <c r="G41" s="3">
        <v>0</v>
      </c>
      <c r="H41" s="3" t="s">
        <v>71</v>
      </c>
    </row>
    <row r="42" spans="1:8" ht="30" x14ac:dyDescent="0.25">
      <c r="A42" s="3" t="s">
        <v>100</v>
      </c>
      <c r="B42" s="3" t="s">
        <v>103</v>
      </c>
      <c r="C42" s="3">
        <v>5</v>
      </c>
      <c r="D42" s="3">
        <v>5</v>
      </c>
      <c r="E42" s="3">
        <v>4</v>
      </c>
      <c r="F42" s="3">
        <v>2.5</v>
      </c>
      <c r="G42" s="3">
        <v>0</v>
      </c>
      <c r="H42" s="3" t="s">
        <v>71</v>
      </c>
    </row>
    <row r="43" spans="1:8" ht="30" x14ac:dyDescent="0.25">
      <c r="A43" s="3" t="s">
        <v>104</v>
      </c>
      <c r="B43" s="3" t="s">
        <v>105</v>
      </c>
      <c r="C43" s="3">
        <v>5</v>
      </c>
      <c r="D43" s="3">
        <v>5</v>
      </c>
      <c r="E43" s="3">
        <v>4</v>
      </c>
      <c r="F43" s="3">
        <v>2.5</v>
      </c>
      <c r="G43" s="3">
        <v>0</v>
      </c>
      <c r="H43" s="3" t="s">
        <v>71</v>
      </c>
    </row>
    <row r="44" spans="1:8" ht="30" x14ac:dyDescent="0.25">
      <c r="A44" s="3" t="s">
        <v>104</v>
      </c>
      <c r="B44" s="3" t="s">
        <v>106</v>
      </c>
      <c r="C44" s="3">
        <v>5</v>
      </c>
      <c r="D44" s="3">
        <v>5</v>
      </c>
      <c r="E44" s="3">
        <v>4</v>
      </c>
      <c r="F44" s="3">
        <v>2.5</v>
      </c>
      <c r="G44" s="3">
        <v>0</v>
      </c>
      <c r="H44" s="3" t="s">
        <v>71</v>
      </c>
    </row>
    <row r="45" spans="1:8" ht="30" x14ac:dyDescent="0.25">
      <c r="A45" s="3" t="s">
        <v>104</v>
      </c>
      <c r="B45" s="3" t="s">
        <v>107</v>
      </c>
      <c r="C45" s="3">
        <v>5</v>
      </c>
      <c r="D45" s="3">
        <v>5</v>
      </c>
      <c r="E45" s="3">
        <v>4</v>
      </c>
      <c r="F45" s="3">
        <v>2.5</v>
      </c>
      <c r="G45" s="3">
        <v>0</v>
      </c>
      <c r="H45" s="3" t="s">
        <v>71</v>
      </c>
    </row>
    <row r="46" spans="1:8" ht="30" x14ac:dyDescent="0.25">
      <c r="A46" s="3" t="s">
        <v>90</v>
      </c>
      <c r="B46" s="3" t="s">
        <v>108</v>
      </c>
      <c r="C46" s="3">
        <v>15</v>
      </c>
      <c r="D46" s="3">
        <v>15</v>
      </c>
      <c r="E46" s="3">
        <v>12</v>
      </c>
      <c r="F46" s="3">
        <v>7.5</v>
      </c>
      <c r="G46" s="3">
        <v>0</v>
      </c>
      <c r="H46" s="3" t="s">
        <v>71</v>
      </c>
    </row>
    <row r="47" spans="1:8" ht="30" x14ac:dyDescent="0.25">
      <c r="A47" s="3" t="s">
        <v>90</v>
      </c>
      <c r="B47" s="3" t="s">
        <v>109</v>
      </c>
      <c r="C47" s="3">
        <v>10</v>
      </c>
      <c r="D47" s="3">
        <v>10</v>
      </c>
      <c r="E47" s="3">
        <v>8</v>
      </c>
      <c r="F47" s="3">
        <v>5</v>
      </c>
      <c r="G47" s="3">
        <v>0</v>
      </c>
      <c r="H47" s="3" t="s">
        <v>71</v>
      </c>
    </row>
    <row r="48" spans="1:8" ht="30" x14ac:dyDescent="0.25">
      <c r="A48" s="3" t="s">
        <v>90</v>
      </c>
      <c r="B48" s="3" t="s">
        <v>110</v>
      </c>
      <c r="C48" s="3">
        <v>5</v>
      </c>
      <c r="D48" s="3">
        <v>5</v>
      </c>
      <c r="E48" s="3">
        <v>4</v>
      </c>
      <c r="F48" s="3">
        <v>2.5</v>
      </c>
      <c r="G48" s="3">
        <v>0</v>
      </c>
      <c r="H48" s="3" t="s">
        <v>71</v>
      </c>
    </row>
  </sheetData>
  <mergeCells count="4">
    <mergeCell ref="A1:H1"/>
    <mergeCell ref="A3:H3"/>
    <mergeCell ref="A11:H11"/>
    <mergeCell ref="A34:H34"/>
  </mergeCells>
  <pageMargins left="0.25" right="0.25" top="0.5" bottom="0.5" header="0.511811023622047" footer="0.5"/>
  <pageSetup paperSize="9" orientation="portrait" horizontalDpi="300" verticalDpi="300"/>
  <headerFooter>
    <oddFooter>&amp;CRNCoC FY2026 Rating Ranking Committee&amp;RPage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49"/>
  <sheetViews>
    <sheetView showGridLines="0" zoomScaleNormal="100" workbookViewId="0">
      <pane ySplit="3" topLeftCell="A7" activePane="bottomLeft" state="frozen"/>
      <selection pane="bottomLeft" activeCell="E19" sqref="E19"/>
    </sheetView>
  </sheetViews>
  <sheetFormatPr defaultColWidth="8.5703125" defaultRowHeight="15" customHeight="1" x14ac:dyDescent="0.25"/>
  <cols>
    <col min="1" max="1" width="24" customWidth="1"/>
    <col min="2" max="2" width="40" customWidth="1"/>
    <col min="3" max="3" width="11" customWidth="1"/>
    <col min="4" max="4" width="12" customWidth="1"/>
    <col min="5" max="5" width="11" customWidth="1"/>
    <col min="6" max="7" width="38" customWidth="1"/>
    <col min="8" max="9" width="16" customWidth="1"/>
  </cols>
  <sheetData>
    <row r="1" spans="1:9" ht="31.5" customHeight="1" x14ac:dyDescent="0.25">
      <c r="A1" s="23" t="s">
        <v>111</v>
      </c>
      <c r="B1" s="23"/>
      <c r="C1" s="23"/>
      <c r="D1" s="23"/>
      <c r="E1" s="23"/>
      <c r="F1" s="23"/>
      <c r="G1" s="23"/>
      <c r="H1" s="23"/>
      <c r="I1" s="23"/>
    </row>
    <row r="2" spans="1:9" x14ac:dyDescent="0.25">
      <c r="A2" s="30" t="s">
        <v>112</v>
      </c>
      <c r="B2" s="30"/>
      <c r="C2" s="30"/>
      <c r="D2" s="30"/>
      <c r="E2" s="30"/>
      <c r="F2" s="30"/>
      <c r="G2" s="30"/>
      <c r="H2" s="30"/>
      <c r="I2" s="30"/>
    </row>
    <row r="4" spans="1:9" ht="15.75" x14ac:dyDescent="0.25">
      <c r="A4" s="28" t="s">
        <v>113</v>
      </c>
      <c r="B4" s="28"/>
      <c r="C4" s="28"/>
      <c r="D4" s="28"/>
      <c r="E4" s="28"/>
      <c r="F4" s="28"/>
      <c r="G4" s="28"/>
      <c r="H4" s="28"/>
      <c r="I4" s="28"/>
    </row>
    <row r="5" spans="1:9" x14ac:dyDescent="0.25">
      <c r="A5" t="s">
        <v>36</v>
      </c>
      <c r="B5" s="13"/>
      <c r="C5" t="s">
        <v>38</v>
      </c>
      <c r="D5" s="1" t="str">
        <f>IFERROR(VLOOKUP(B5,'Applicant Roster'!$A$4:$J$33,3,FALSE()),"")</f>
        <v/>
      </c>
      <c r="E5" t="s">
        <v>114</v>
      </c>
      <c r="F5" s="29" t="str">
        <f>IFERROR(VLOOKUP(B5,'Applicant Roster'!$A$4:$J$33,4,FALSE()),"")</f>
        <v/>
      </c>
      <c r="G5" s="29"/>
      <c r="H5" s="29"/>
      <c r="I5" s="29"/>
    </row>
    <row r="7" spans="1:9" ht="28.5" x14ac:dyDescent="0.25">
      <c r="A7" s="10" t="s">
        <v>65</v>
      </c>
      <c r="B7" s="10" t="s">
        <v>66</v>
      </c>
      <c r="C7" s="10" t="s">
        <v>67</v>
      </c>
      <c r="D7" s="10" t="s">
        <v>115</v>
      </c>
      <c r="E7" s="10" t="s">
        <v>116</v>
      </c>
      <c r="F7" s="10" t="s">
        <v>117</v>
      </c>
      <c r="G7" s="10" t="s">
        <v>118</v>
      </c>
      <c r="H7" s="10" t="s">
        <v>119</v>
      </c>
      <c r="I7" s="10" t="s">
        <v>120</v>
      </c>
    </row>
    <row r="8" spans="1:9" x14ac:dyDescent="0.25">
      <c r="A8" s="14" t="s">
        <v>69</v>
      </c>
      <c r="B8" s="14" t="s">
        <v>70</v>
      </c>
      <c r="C8" s="15">
        <v>5</v>
      </c>
      <c r="D8" s="16" t="s">
        <v>121</v>
      </c>
      <c r="E8" s="16"/>
      <c r="F8" s="16"/>
      <c r="G8" s="16"/>
      <c r="H8" s="16" t="s">
        <v>122</v>
      </c>
      <c r="I8" s="14" t="str">
        <f t="shared" ref="I8:I26" si="0">IF(D8="N/A","N/A",IF(E8="","Missing","Complete"))</f>
        <v>Missing</v>
      </c>
    </row>
    <row r="9" spans="1:9" x14ac:dyDescent="0.25">
      <c r="A9" s="14" t="s">
        <v>69</v>
      </c>
      <c r="B9" s="14" t="s">
        <v>72</v>
      </c>
      <c r="C9" s="15">
        <v>5</v>
      </c>
      <c r="D9" s="16" t="s">
        <v>121</v>
      </c>
      <c r="E9" s="16"/>
      <c r="F9" s="16"/>
      <c r="G9" s="16"/>
      <c r="H9" s="16" t="s">
        <v>122</v>
      </c>
      <c r="I9" s="14" t="str">
        <f t="shared" si="0"/>
        <v>Missing</v>
      </c>
    </row>
    <row r="10" spans="1:9" x14ac:dyDescent="0.25">
      <c r="A10" s="14" t="s">
        <v>69</v>
      </c>
      <c r="B10" s="14" t="s">
        <v>73</v>
      </c>
      <c r="C10" s="15">
        <v>5</v>
      </c>
      <c r="D10" s="16" t="s">
        <v>121</v>
      </c>
      <c r="E10" s="16"/>
      <c r="F10" s="16"/>
      <c r="G10" s="16"/>
      <c r="H10" s="16" t="s">
        <v>122</v>
      </c>
      <c r="I10" s="14" t="str">
        <f t="shared" si="0"/>
        <v>Missing</v>
      </c>
    </row>
    <row r="11" spans="1:9" x14ac:dyDescent="0.25">
      <c r="A11" s="14" t="s">
        <v>69</v>
      </c>
      <c r="B11" s="14" t="s">
        <v>74</v>
      </c>
      <c r="C11" s="15">
        <v>5</v>
      </c>
      <c r="D11" s="16" t="s">
        <v>121</v>
      </c>
      <c r="E11" s="16"/>
      <c r="F11" s="16"/>
      <c r="G11" s="16"/>
      <c r="H11" s="16" t="s">
        <v>122</v>
      </c>
      <c r="I11" s="14" t="str">
        <f t="shared" si="0"/>
        <v>Missing</v>
      </c>
    </row>
    <row r="12" spans="1:9" x14ac:dyDescent="0.25">
      <c r="A12" s="14" t="s">
        <v>75</v>
      </c>
      <c r="B12" s="14" t="s">
        <v>76</v>
      </c>
      <c r="C12" s="15">
        <v>5</v>
      </c>
      <c r="D12" s="16" t="s">
        <v>121</v>
      </c>
      <c r="E12" s="16"/>
      <c r="F12" s="16"/>
      <c r="G12" s="16"/>
      <c r="H12" s="16" t="s">
        <v>122</v>
      </c>
      <c r="I12" s="14" t="str">
        <f>IF(D12="N/A","N/A",IF(E12="","Missing","Complete"))</f>
        <v>Missing</v>
      </c>
    </row>
    <row r="13" spans="1:9" x14ac:dyDescent="0.25">
      <c r="A13" s="14" t="s">
        <v>75</v>
      </c>
      <c r="B13" s="14" t="s">
        <v>77</v>
      </c>
      <c r="C13" s="15">
        <v>5</v>
      </c>
      <c r="D13" s="16" t="s">
        <v>121</v>
      </c>
      <c r="E13" s="16"/>
      <c r="F13" s="16"/>
      <c r="G13" s="16"/>
      <c r="H13" s="16" t="s">
        <v>122</v>
      </c>
      <c r="I13" s="14" t="str">
        <f>IF(D13="N/A","N/A",IF(E13="","Missing","Complete"))</f>
        <v>Missing</v>
      </c>
    </row>
    <row r="14" spans="1:9" x14ac:dyDescent="0.25">
      <c r="A14" s="14" t="s">
        <v>75</v>
      </c>
      <c r="B14" s="14" t="s">
        <v>78</v>
      </c>
      <c r="C14" s="15">
        <v>3</v>
      </c>
      <c r="D14" s="16" t="s">
        <v>121</v>
      </c>
      <c r="E14" s="16"/>
      <c r="F14" s="16"/>
      <c r="G14" s="16"/>
      <c r="H14" s="16" t="s">
        <v>122</v>
      </c>
      <c r="I14" s="14" t="str">
        <f t="shared" si="0"/>
        <v>Missing</v>
      </c>
    </row>
    <row r="15" spans="1:9" x14ac:dyDescent="0.25">
      <c r="A15" s="14" t="s">
        <v>75</v>
      </c>
      <c r="B15" s="14" t="s">
        <v>79</v>
      </c>
      <c r="C15" s="15">
        <v>2</v>
      </c>
      <c r="D15" s="16" t="s">
        <v>121</v>
      </c>
      <c r="E15" s="16"/>
      <c r="F15" s="16"/>
      <c r="G15" s="16"/>
      <c r="H15" s="16" t="s">
        <v>122</v>
      </c>
      <c r="I15" s="14" t="str">
        <f t="shared" si="0"/>
        <v>Missing</v>
      </c>
    </row>
    <row r="16" spans="1:9" ht="30" x14ac:dyDescent="0.25">
      <c r="A16" s="14" t="s">
        <v>80</v>
      </c>
      <c r="B16" s="14" t="s">
        <v>81</v>
      </c>
      <c r="C16" s="15">
        <v>5</v>
      </c>
      <c r="D16" s="16" t="s">
        <v>121</v>
      </c>
      <c r="E16" s="16"/>
      <c r="F16" s="16"/>
      <c r="G16" s="16"/>
      <c r="H16" s="16" t="s">
        <v>122</v>
      </c>
      <c r="I16" s="14" t="str">
        <f t="shared" si="0"/>
        <v>Missing</v>
      </c>
    </row>
    <row r="17" spans="1:9" ht="30" x14ac:dyDescent="0.25">
      <c r="A17" s="14" t="s">
        <v>80</v>
      </c>
      <c r="B17" s="14" t="s">
        <v>82</v>
      </c>
      <c r="C17" s="15">
        <v>3</v>
      </c>
      <c r="D17" s="16" t="s">
        <v>121</v>
      </c>
      <c r="E17" s="16"/>
      <c r="F17" s="16"/>
      <c r="G17" s="16"/>
      <c r="H17" s="16" t="s">
        <v>122</v>
      </c>
      <c r="I17" s="14" t="str">
        <f t="shared" si="0"/>
        <v>Missing</v>
      </c>
    </row>
    <row r="18" spans="1:9" ht="30" x14ac:dyDescent="0.25">
      <c r="A18" s="14" t="s">
        <v>80</v>
      </c>
      <c r="B18" s="14" t="s">
        <v>83</v>
      </c>
      <c r="C18" s="15">
        <v>2</v>
      </c>
      <c r="D18" s="16" t="s">
        <v>121</v>
      </c>
      <c r="E18" s="16"/>
      <c r="F18" s="16"/>
      <c r="G18" s="16"/>
      <c r="H18" s="16" t="s">
        <v>122</v>
      </c>
      <c r="I18" s="14" t="str">
        <f t="shared" si="0"/>
        <v>Missing</v>
      </c>
    </row>
    <row r="19" spans="1:9" x14ac:dyDescent="0.25">
      <c r="A19" s="14" t="s">
        <v>84</v>
      </c>
      <c r="B19" s="14" t="s">
        <v>85</v>
      </c>
      <c r="C19" s="15">
        <v>5</v>
      </c>
      <c r="D19" s="16" t="s">
        <v>121</v>
      </c>
      <c r="E19" s="16"/>
      <c r="F19" s="16"/>
      <c r="G19" s="16"/>
      <c r="H19" s="16" t="s">
        <v>122</v>
      </c>
      <c r="I19" s="14" t="str">
        <f t="shared" si="0"/>
        <v>Missing</v>
      </c>
    </row>
    <row r="20" spans="1:9" x14ac:dyDescent="0.25">
      <c r="A20" s="14" t="s">
        <v>84</v>
      </c>
      <c r="B20" s="14" t="s">
        <v>86</v>
      </c>
      <c r="C20" s="15">
        <v>3</v>
      </c>
      <c r="D20" s="16" t="s">
        <v>121</v>
      </c>
      <c r="E20" s="16"/>
      <c r="F20" s="16"/>
      <c r="G20" s="16"/>
      <c r="H20" s="16" t="s">
        <v>122</v>
      </c>
      <c r="I20" s="14" t="str">
        <f t="shared" si="0"/>
        <v>Missing</v>
      </c>
    </row>
    <row r="21" spans="1:9" x14ac:dyDescent="0.25">
      <c r="A21" s="14" t="s">
        <v>84</v>
      </c>
      <c r="B21" s="14" t="s">
        <v>87</v>
      </c>
      <c r="C21" s="15">
        <v>3</v>
      </c>
      <c r="D21" s="16" t="s">
        <v>121</v>
      </c>
      <c r="E21" s="16"/>
      <c r="F21" s="16"/>
      <c r="G21" s="16"/>
      <c r="H21" s="16" t="s">
        <v>122</v>
      </c>
      <c r="I21" s="14" t="str">
        <f t="shared" si="0"/>
        <v>Missing</v>
      </c>
    </row>
    <row r="22" spans="1:9" x14ac:dyDescent="0.25">
      <c r="A22" s="14" t="s">
        <v>84</v>
      </c>
      <c r="B22" s="14" t="s">
        <v>88</v>
      </c>
      <c r="C22" s="15">
        <v>2</v>
      </c>
      <c r="D22" s="16" t="s">
        <v>121</v>
      </c>
      <c r="E22" s="16"/>
      <c r="F22" s="16"/>
      <c r="G22" s="16"/>
      <c r="H22" s="16" t="s">
        <v>122</v>
      </c>
      <c r="I22" s="14" t="str">
        <f t="shared" si="0"/>
        <v>Missing</v>
      </c>
    </row>
    <row r="23" spans="1:9" x14ac:dyDescent="0.25">
      <c r="A23" s="14" t="s">
        <v>84</v>
      </c>
      <c r="B23" s="14" t="s">
        <v>89</v>
      </c>
      <c r="C23" s="15">
        <v>2</v>
      </c>
      <c r="D23" s="16" t="s">
        <v>121</v>
      </c>
      <c r="E23" s="16"/>
      <c r="F23" s="16"/>
      <c r="G23" s="16"/>
      <c r="H23" s="16" t="s">
        <v>122</v>
      </c>
      <c r="I23" s="14" t="str">
        <f t="shared" si="0"/>
        <v>Missing</v>
      </c>
    </row>
    <row r="24" spans="1:9" x14ac:dyDescent="0.25">
      <c r="A24" s="14" t="s">
        <v>90</v>
      </c>
      <c r="B24" s="14" t="s">
        <v>91</v>
      </c>
      <c r="C24" s="15">
        <v>15</v>
      </c>
      <c r="D24" s="16" t="s">
        <v>121</v>
      </c>
      <c r="E24" s="16"/>
      <c r="F24" s="16"/>
      <c r="G24" s="16"/>
      <c r="H24" s="16" t="s">
        <v>122</v>
      </c>
      <c r="I24" s="14" t="str">
        <f t="shared" si="0"/>
        <v>Missing</v>
      </c>
    </row>
    <row r="25" spans="1:9" x14ac:dyDescent="0.25">
      <c r="A25" s="14" t="s">
        <v>90</v>
      </c>
      <c r="B25" s="14" t="s">
        <v>92</v>
      </c>
      <c r="C25" s="15">
        <v>15</v>
      </c>
      <c r="D25" s="16" t="s">
        <v>121</v>
      </c>
      <c r="E25" s="16"/>
      <c r="F25" s="16"/>
      <c r="G25" s="16"/>
      <c r="H25" s="16" t="s">
        <v>122</v>
      </c>
      <c r="I25" s="14" t="str">
        <f t="shared" si="0"/>
        <v>Missing</v>
      </c>
    </row>
    <row r="26" spans="1:9" x14ac:dyDescent="0.25">
      <c r="A26" s="14" t="s">
        <v>90</v>
      </c>
      <c r="B26" s="14" t="s">
        <v>93</v>
      </c>
      <c r="C26" s="15">
        <v>10</v>
      </c>
      <c r="D26" s="16" t="s">
        <v>121</v>
      </c>
      <c r="E26" s="16"/>
      <c r="F26" s="16"/>
      <c r="G26" s="16"/>
      <c r="H26" s="16" t="s">
        <v>122</v>
      </c>
      <c r="I26" s="14" t="str">
        <f t="shared" si="0"/>
        <v>Missing</v>
      </c>
    </row>
    <row r="28" spans="1:9" x14ac:dyDescent="0.25">
      <c r="A28" s="9" t="s">
        <v>123</v>
      </c>
      <c r="C28" s="5">
        <v>60</v>
      </c>
      <c r="E28" s="17" t="str">
        <f>IF(B5="","",SUM(E8:E23))</f>
        <v/>
      </c>
    </row>
    <row r="29" spans="1:9" x14ac:dyDescent="0.25">
      <c r="A29" s="9" t="s">
        <v>124</v>
      </c>
      <c r="C29" s="5">
        <v>40</v>
      </c>
      <c r="E29" s="17" t="str">
        <f>IF(B5="","",SUM(E24:E26))</f>
        <v/>
      </c>
    </row>
    <row r="30" spans="1:9" x14ac:dyDescent="0.25">
      <c r="A30" s="9" t="s">
        <v>45</v>
      </c>
      <c r="C30" s="5">
        <v>100</v>
      </c>
      <c r="E30" s="17" t="str">
        <f>IF(B5="","",SUM(E28:E29))</f>
        <v/>
      </c>
    </row>
    <row r="31" spans="1:9" x14ac:dyDescent="0.25">
      <c r="A31" t="s">
        <v>125</v>
      </c>
      <c r="B31" s="27"/>
      <c r="C31" s="27"/>
      <c r="D31" s="27"/>
      <c r="E31" s="27"/>
      <c r="F31" s="27"/>
      <c r="G31" s="27"/>
      <c r="H31" s="27"/>
      <c r="I31" s="27"/>
    </row>
    <row r="32" spans="1:9" x14ac:dyDescent="0.25">
      <c r="B32" s="27"/>
      <c r="C32" s="27"/>
      <c r="D32" s="27"/>
      <c r="E32" s="27"/>
      <c r="F32" s="27"/>
      <c r="G32" s="27"/>
      <c r="H32" s="27"/>
      <c r="I32" s="27"/>
    </row>
    <row r="35" spans="1:9" ht="15.75" x14ac:dyDescent="0.25">
      <c r="A35" s="28" t="s">
        <v>126</v>
      </c>
      <c r="B35" s="28"/>
      <c r="C35" s="28"/>
      <c r="D35" s="28"/>
      <c r="E35" s="28"/>
      <c r="F35" s="28"/>
      <c r="G35" s="28"/>
      <c r="H35" s="28"/>
      <c r="I35" s="28"/>
    </row>
    <row r="36" spans="1:9" x14ac:dyDescent="0.25">
      <c r="A36" t="s">
        <v>36</v>
      </c>
      <c r="B36" s="13"/>
      <c r="C36" t="s">
        <v>38</v>
      </c>
      <c r="D36" s="1" t="str">
        <f>IFERROR(VLOOKUP(B36,'Applicant Roster'!$A$4:$J$33,3,FALSE()),"")</f>
        <v/>
      </c>
      <c r="E36" t="s">
        <v>114</v>
      </c>
      <c r="F36" s="29" t="str">
        <f>IFERROR(VLOOKUP(B36,'Applicant Roster'!$A$4:$J$33,4,FALSE()),"")</f>
        <v/>
      </c>
      <c r="G36" s="29"/>
      <c r="H36" s="29"/>
      <c r="I36" s="29"/>
    </row>
    <row r="38" spans="1:9" ht="28.5" x14ac:dyDescent="0.25">
      <c r="A38" s="10" t="s">
        <v>65</v>
      </c>
      <c r="B38" s="10" t="s">
        <v>66</v>
      </c>
      <c r="C38" s="10" t="s">
        <v>67</v>
      </c>
      <c r="D38" s="10" t="s">
        <v>115</v>
      </c>
      <c r="E38" s="10" t="s">
        <v>116</v>
      </c>
      <c r="F38" s="10" t="s">
        <v>117</v>
      </c>
      <c r="G38" s="10" t="s">
        <v>118</v>
      </c>
      <c r="H38" s="10" t="s">
        <v>119</v>
      </c>
      <c r="I38" s="10" t="s">
        <v>120</v>
      </c>
    </row>
    <row r="39" spans="1:9" x14ac:dyDescent="0.25">
      <c r="A39" s="14" t="s">
        <v>69</v>
      </c>
      <c r="B39" s="14" t="s">
        <v>70</v>
      </c>
      <c r="C39" s="15">
        <v>5</v>
      </c>
      <c r="D39" s="16" t="s">
        <v>121</v>
      </c>
      <c r="E39" s="16"/>
      <c r="F39" s="16"/>
      <c r="G39" s="16"/>
      <c r="H39" s="16" t="s">
        <v>122</v>
      </c>
      <c r="I39" s="14" t="str">
        <f t="shared" ref="I39:I57" si="1">IF(D39="N/A","N/A",IF(E39="","Missing","Complete"))</f>
        <v>Missing</v>
      </c>
    </row>
    <row r="40" spans="1:9" x14ac:dyDescent="0.25">
      <c r="A40" s="14" t="s">
        <v>69</v>
      </c>
      <c r="B40" s="14" t="s">
        <v>72</v>
      </c>
      <c r="C40" s="15">
        <v>5</v>
      </c>
      <c r="D40" s="16" t="s">
        <v>121</v>
      </c>
      <c r="E40" s="16"/>
      <c r="F40" s="16"/>
      <c r="G40" s="16"/>
      <c r="H40" s="16" t="s">
        <v>122</v>
      </c>
      <c r="I40" s="14" t="str">
        <f t="shared" si="1"/>
        <v>Missing</v>
      </c>
    </row>
    <row r="41" spans="1:9" x14ac:dyDescent="0.25">
      <c r="A41" s="14" t="s">
        <v>69</v>
      </c>
      <c r="B41" s="14" t="s">
        <v>73</v>
      </c>
      <c r="C41" s="15">
        <v>5</v>
      </c>
      <c r="D41" s="16" t="s">
        <v>121</v>
      </c>
      <c r="E41" s="16"/>
      <c r="F41" s="16"/>
      <c r="G41" s="16"/>
      <c r="H41" s="16" t="s">
        <v>122</v>
      </c>
      <c r="I41" s="14" t="str">
        <f t="shared" si="1"/>
        <v>Missing</v>
      </c>
    </row>
    <row r="42" spans="1:9" x14ac:dyDescent="0.25">
      <c r="A42" s="14" t="s">
        <v>69</v>
      </c>
      <c r="B42" s="14" t="s">
        <v>74</v>
      </c>
      <c r="C42" s="15">
        <v>5</v>
      </c>
      <c r="D42" s="16" t="s">
        <v>121</v>
      </c>
      <c r="E42" s="16"/>
      <c r="F42" s="16"/>
      <c r="G42" s="16"/>
      <c r="H42" s="16" t="s">
        <v>122</v>
      </c>
      <c r="I42" s="14" t="str">
        <f t="shared" si="1"/>
        <v>Missing</v>
      </c>
    </row>
    <row r="43" spans="1:9" x14ac:dyDescent="0.25">
      <c r="A43" s="14" t="s">
        <v>75</v>
      </c>
      <c r="B43" s="14" t="s">
        <v>76</v>
      </c>
      <c r="C43" s="15">
        <v>5</v>
      </c>
      <c r="D43" s="16" t="s">
        <v>121</v>
      </c>
      <c r="E43" s="16"/>
      <c r="F43" s="16"/>
      <c r="G43" s="16"/>
      <c r="H43" s="16" t="s">
        <v>122</v>
      </c>
      <c r="I43" s="14" t="str">
        <f t="shared" si="1"/>
        <v>Missing</v>
      </c>
    </row>
    <row r="44" spans="1:9" x14ac:dyDescent="0.25">
      <c r="A44" s="14" t="s">
        <v>75</v>
      </c>
      <c r="B44" s="14" t="s">
        <v>77</v>
      </c>
      <c r="C44" s="15">
        <v>5</v>
      </c>
      <c r="D44" s="16" t="s">
        <v>121</v>
      </c>
      <c r="E44" s="16"/>
      <c r="F44" s="16"/>
      <c r="G44" s="16"/>
      <c r="H44" s="16" t="s">
        <v>122</v>
      </c>
      <c r="I44" s="14" t="str">
        <f t="shared" si="1"/>
        <v>Missing</v>
      </c>
    </row>
    <row r="45" spans="1:9" x14ac:dyDescent="0.25">
      <c r="A45" s="14" t="s">
        <v>75</v>
      </c>
      <c r="B45" s="14" t="s">
        <v>78</v>
      </c>
      <c r="C45" s="15">
        <v>3</v>
      </c>
      <c r="D45" s="16" t="s">
        <v>121</v>
      </c>
      <c r="E45" s="16"/>
      <c r="F45" s="16"/>
      <c r="G45" s="16"/>
      <c r="H45" s="16" t="s">
        <v>122</v>
      </c>
      <c r="I45" s="14" t="str">
        <f t="shared" si="1"/>
        <v>Missing</v>
      </c>
    </row>
    <row r="46" spans="1:9" x14ac:dyDescent="0.25">
      <c r="A46" s="14" t="s">
        <v>75</v>
      </c>
      <c r="B46" s="14" t="s">
        <v>79</v>
      </c>
      <c r="C46" s="15">
        <v>2</v>
      </c>
      <c r="D46" s="16" t="s">
        <v>121</v>
      </c>
      <c r="E46" s="16"/>
      <c r="F46" s="16"/>
      <c r="G46" s="16"/>
      <c r="H46" s="16" t="s">
        <v>122</v>
      </c>
      <c r="I46" s="14" t="str">
        <f t="shared" si="1"/>
        <v>Missing</v>
      </c>
    </row>
    <row r="47" spans="1:9" ht="30" x14ac:dyDescent="0.25">
      <c r="A47" s="14" t="s">
        <v>80</v>
      </c>
      <c r="B47" s="14" t="s">
        <v>81</v>
      </c>
      <c r="C47" s="15">
        <v>5</v>
      </c>
      <c r="D47" s="16" t="s">
        <v>121</v>
      </c>
      <c r="E47" s="16"/>
      <c r="F47" s="16"/>
      <c r="G47" s="16"/>
      <c r="H47" s="16" t="s">
        <v>122</v>
      </c>
      <c r="I47" s="14" t="str">
        <f t="shared" si="1"/>
        <v>Missing</v>
      </c>
    </row>
    <row r="48" spans="1:9" ht="30" x14ac:dyDescent="0.25">
      <c r="A48" s="14" t="s">
        <v>80</v>
      </c>
      <c r="B48" s="14" t="s">
        <v>82</v>
      </c>
      <c r="C48" s="15">
        <v>3</v>
      </c>
      <c r="D48" s="16" t="s">
        <v>121</v>
      </c>
      <c r="E48" s="16"/>
      <c r="F48" s="16"/>
      <c r="G48" s="16"/>
      <c r="H48" s="16" t="s">
        <v>122</v>
      </c>
      <c r="I48" s="14" t="str">
        <f t="shared" si="1"/>
        <v>Missing</v>
      </c>
    </row>
    <row r="49" spans="1:9" ht="30" x14ac:dyDescent="0.25">
      <c r="A49" s="14" t="s">
        <v>80</v>
      </c>
      <c r="B49" s="14" t="s">
        <v>83</v>
      </c>
      <c r="C49" s="15">
        <v>2</v>
      </c>
      <c r="D49" s="16" t="s">
        <v>121</v>
      </c>
      <c r="E49" s="16"/>
      <c r="F49" s="16"/>
      <c r="G49" s="16"/>
      <c r="H49" s="16" t="s">
        <v>122</v>
      </c>
      <c r="I49" s="14" t="str">
        <f t="shared" si="1"/>
        <v>Missing</v>
      </c>
    </row>
    <row r="50" spans="1:9" x14ac:dyDescent="0.25">
      <c r="A50" s="14" t="s">
        <v>84</v>
      </c>
      <c r="B50" s="14" t="s">
        <v>85</v>
      </c>
      <c r="C50" s="15">
        <v>5</v>
      </c>
      <c r="D50" s="16" t="s">
        <v>121</v>
      </c>
      <c r="E50" s="16"/>
      <c r="F50" s="16"/>
      <c r="G50" s="16"/>
      <c r="H50" s="16" t="s">
        <v>122</v>
      </c>
      <c r="I50" s="14" t="str">
        <f t="shared" si="1"/>
        <v>Missing</v>
      </c>
    </row>
    <row r="51" spans="1:9" x14ac:dyDescent="0.25">
      <c r="A51" s="14" t="s">
        <v>84</v>
      </c>
      <c r="B51" s="14" t="s">
        <v>86</v>
      </c>
      <c r="C51" s="15">
        <v>3</v>
      </c>
      <c r="D51" s="16" t="s">
        <v>121</v>
      </c>
      <c r="E51" s="16"/>
      <c r="F51" s="16"/>
      <c r="G51" s="16"/>
      <c r="H51" s="16" t="s">
        <v>122</v>
      </c>
      <c r="I51" s="14" t="str">
        <f t="shared" si="1"/>
        <v>Missing</v>
      </c>
    </row>
    <row r="52" spans="1:9" x14ac:dyDescent="0.25">
      <c r="A52" s="14" t="s">
        <v>84</v>
      </c>
      <c r="B52" s="14" t="s">
        <v>87</v>
      </c>
      <c r="C52" s="15">
        <v>3</v>
      </c>
      <c r="D52" s="16" t="s">
        <v>121</v>
      </c>
      <c r="E52" s="16"/>
      <c r="F52" s="16"/>
      <c r="G52" s="16"/>
      <c r="H52" s="16" t="s">
        <v>122</v>
      </c>
      <c r="I52" s="14" t="str">
        <f t="shared" si="1"/>
        <v>Missing</v>
      </c>
    </row>
    <row r="53" spans="1:9" x14ac:dyDescent="0.25">
      <c r="A53" s="14" t="s">
        <v>84</v>
      </c>
      <c r="B53" s="14" t="s">
        <v>88</v>
      </c>
      <c r="C53" s="15">
        <v>2</v>
      </c>
      <c r="D53" s="16" t="s">
        <v>121</v>
      </c>
      <c r="E53" s="16"/>
      <c r="F53" s="16"/>
      <c r="G53" s="16"/>
      <c r="H53" s="16" t="s">
        <v>122</v>
      </c>
      <c r="I53" s="14" t="str">
        <f t="shared" si="1"/>
        <v>Missing</v>
      </c>
    </row>
    <row r="54" spans="1:9" x14ac:dyDescent="0.25">
      <c r="A54" s="14" t="s">
        <v>84</v>
      </c>
      <c r="B54" s="14" t="s">
        <v>89</v>
      </c>
      <c r="C54" s="15">
        <v>2</v>
      </c>
      <c r="D54" s="16" t="s">
        <v>121</v>
      </c>
      <c r="E54" s="16"/>
      <c r="F54" s="16"/>
      <c r="G54" s="16"/>
      <c r="H54" s="16" t="s">
        <v>122</v>
      </c>
      <c r="I54" s="14" t="str">
        <f t="shared" si="1"/>
        <v>Missing</v>
      </c>
    </row>
    <row r="55" spans="1:9" x14ac:dyDescent="0.25">
      <c r="A55" s="14" t="s">
        <v>90</v>
      </c>
      <c r="B55" s="14" t="s">
        <v>91</v>
      </c>
      <c r="C55" s="15">
        <v>15</v>
      </c>
      <c r="D55" s="16" t="s">
        <v>121</v>
      </c>
      <c r="E55" s="16"/>
      <c r="F55" s="16"/>
      <c r="G55" s="16"/>
      <c r="H55" s="16" t="s">
        <v>122</v>
      </c>
      <c r="I55" s="14" t="str">
        <f t="shared" si="1"/>
        <v>Missing</v>
      </c>
    </row>
    <row r="56" spans="1:9" x14ac:dyDescent="0.25">
      <c r="A56" s="14" t="s">
        <v>90</v>
      </c>
      <c r="B56" s="14" t="s">
        <v>92</v>
      </c>
      <c r="C56" s="15">
        <v>15</v>
      </c>
      <c r="D56" s="16" t="s">
        <v>121</v>
      </c>
      <c r="E56" s="16"/>
      <c r="F56" s="16"/>
      <c r="G56" s="16"/>
      <c r="H56" s="16" t="s">
        <v>122</v>
      </c>
      <c r="I56" s="14" t="str">
        <f t="shared" si="1"/>
        <v>Missing</v>
      </c>
    </row>
    <row r="57" spans="1:9" x14ac:dyDescent="0.25">
      <c r="A57" s="14" t="s">
        <v>90</v>
      </c>
      <c r="B57" s="14" t="s">
        <v>93</v>
      </c>
      <c r="C57" s="15">
        <v>10</v>
      </c>
      <c r="D57" s="16" t="s">
        <v>121</v>
      </c>
      <c r="E57" s="16"/>
      <c r="F57" s="16"/>
      <c r="G57" s="16"/>
      <c r="H57" s="16" t="s">
        <v>122</v>
      </c>
      <c r="I57" s="14" t="str">
        <f t="shared" si="1"/>
        <v>Missing</v>
      </c>
    </row>
    <row r="59" spans="1:9" x14ac:dyDescent="0.25">
      <c r="A59" s="9" t="s">
        <v>123</v>
      </c>
      <c r="C59" s="5">
        <v>60</v>
      </c>
      <c r="E59" s="17" t="str">
        <f>IF(B36="","",SUM(E39:E54))</f>
        <v/>
      </c>
    </row>
    <row r="60" spans="1:9" x14ac:dyDescent="0.25">
      <c r="A60" s="9" t="s">
        <v>124</v>
      </c>
      <c r="C60" s="5">
        <v>40</v>
      </c>
      <c r="E60" s="17" t="str">
        <f>IF(B36="","",SUM(E55:E57))</f>
        <v/>
      </c>
    </row>
    <row r="61" spans="1:9" x14ac:dyDescent="0.25">
      <c r="A61" s="9" t="s">
        <v>45</v>
      </c>
      <c r="C61" s="5">
        <v>100</v>
      </c>
      <c r="E61" s="17" t="str">
        <f>IF(B36="","",SUM(E59:E60))</f>
        <v/>
      </c>
    </row>
    <row r="62" spans="1:9" x14ac:dyDescent="0.25">
      <c r="A62" t="s">
        <v>125</v>
      </c>
      <c r="B62" s="27"/>
      <c r="C62" s="27"/>
      <c r="D62" s="27"/>
      <c r="E62" s="27"/>
      <c r="F62" s="27"/>
      <c r="G62" s="27"/>
      <c r="H62" s="27"/>
      <c r="I62" s="27"/>
    </row>
    <row r="63" spans="1:9" x14ac:dyDescent="0.25">
      <c r="B63" s="27"/>
      <c r="C63" s="27"/>
      <c r="D63" s="27"/>
      <c r="E63" s="27"/>
      <c r="F63" s="27"/>
      <c r="G63" s="27"/>
      <c r="H63" s="27"/>
      <c r="I63" s="27"/>
    </row>
    <row r="66" spans="1:9" ht="15.75" x14ac:dyDescent="0.25">
      <c r="A66" s="28" t="s">
        <v>127</v>
      </c>
      <c r="B66" s="28"/>
      <c r="C66" s="28"/>
      <c r="D66" s="28"/>
      <c r="E66" s="28"/>
      <c r="F66" s="28"/>
      <c r="G66" s="28"/>
      <c r="H66" s="28"/>
      <c r="I66" s="28"/>
    </row>
    <row r="67" spans="1:9" x14ac:dyDescent="0.25">
      <c r="A67" t="s">
        <v>36</v>
      </c>
      <c r="B67" s="13"/>
      <c r="C67" t="s">
        <v>38</v>
      </c>
      <c r="D67" s="1" t="str">
        <f>IFERROR(VLOOKUP(B67,'Applicant Roster'!$A$4:$J$33,3,FALSE()),"")</f>
        <v/>
      </c>
      <c r="E67" t="s">
        <v>114</v>
      </c>
      <c r="F67" s="29" t="str">
        <f>IFERROR(VLOOKUP(B67,'Applicant Roster'!$A$4:$J$33,4,FALSE()),"")</f>
        <v/>
      </c>
      <c r="G67" s="29"/>
      <c r="H67" s="29"/>
      <c r="I67" s="29"/>
    </row>
    <row r="69" spans="1:9" ht="28.5" x14ac:dyDescent="0.25">
      <c r="A69" s="10" t="s">
        <v>65</v>
      </c>
      <c r="B69" s="10" t="s">
        <v>66</v>
      </c>
      <c r="C69" s="10" t="s">
        <v>67</v>
      </c>
      <c r="D69" s="10" t="s">
        <v>115</v>
      </c>
      <c r="E69" s="10" t="s">
        <v>116</v>
      </c>
      <c r="F69" s="10" t="s">
        <v>117</v>
      </c>
      <c r="G69" s="10" t="s">
        <v>118</v>
      </c>
      <c r="H69" s="10" t="s">
        <v>119</v>
      </c>
      <c r="I69" s="10" t="s">
        <v>120</v>
      </c>
    </row>
    <row r="70" spans="1:9" x14ac:dyDescent="0.25">
      <c r="A70" s="14" t="s">
        <v>69</v>
      </c>
      <c r="B70" s="14" t="s">
        <v>70</v>
      </c>
      <c r="C70" s="15">
        <v>5</v>
      </c>
      <c r="D70" s="16" t="s">
        <v>121</v>
      </c>
      <c r="E70" s="16"/>
      <c r="F70" s="16"/>
      <c r="G70" s="16"/>
      <c r="H70" s="16" t="s">
        <v>122</v>
      </c>
      <c r="I70" s="14" t="str">
        <f t="shared" ref="I70:I88" si="2">IF(D70="N/A","N/A",IF(E70="","Missing","Complete"))</f>
        <v>Missing</v>
      </c>
    </row>
    <row r="71" spans="1:9" x14ac:dyDescent="0.25">
      <c r="A71" s="14" t="s">
        <v>69</v>
      </c>
      <c r="B71" s="14" t="s">
        <v>72</v>
      </c>
      <c r="C71" s="15">
        <v>5</v>
      </c>
      <c r="D71" s="16" t="s">
        <v>121</v>
      </c>
      <c r="E71" s="16"/>
      <c r="F71" s="16"/>
      <c r="G71" s="16"/>
      <c r="H71" s="16" t="s">
        <v>122</v>
      </c>
      <c r="I71" s="14" t="str">
        <f t="shared" si="2"/>
        <v>Missing</v>
      </c>
    </row>
    <row r="72" spans="1:9" x14ac:dyDescent="0.25">
      <c r="A72" s="14" t="s">
        <v>69</v>
      </c>
      <c r="B72" s="14" t="s">
        <v>73</v>
      </c>
      <c r="C72" s="15">
        <v>5</v>
      </c>
      <c r="D72" s="16" t="s">
        <v>121</v>
      </c>
      <c r="E72" s="16"/>
      <c r="F72" s="16"/>
      <c r="G72" s="16"/>
      <c r="H72" s="16" t="s">
        <v>122</v>
      </c>
      <c r="I72" s="14" t="str">
        <f t="shared" si="2"/>
        <v>Missing</v>
      </c>
    </row>
    <row r="73" spans="1:9" x14ac:dyDescent="0.25">
      <c r="A73" s="14" t="s">
        <v>69</v>
      </c>
      <c r="B73" s="14" t="s">
        <v>74</v>
      </c>
      <c r="C73" s="15">
        <v>5</v>
      </c>
      <c r="D73" s="16" t="s">
        <v>121</v>
      </c>
      <c r="E73" s="16"/>
      <c r="F73" s="16"/>
      <c r="G73" s="16"/>
      <c r="H73" s="16" t="s">
        <v>122</v>
      </c>
      <c r="I73" s="14" t="str">
        <f t="shared" si="2"/>
        <v>Missing</v>
      </c>
    </row>
    <row r="74" spans="1:9" x14ac:dyDescent="0.25">
      <c r="A74" s="14" t="s">
        <v>75</v>
      </c>
      <c r="B74" s="14" t="s">
        <v>76</v>
      </c>
      <c r="C74" s="15">
        <v>5</v>
      </c>
      <c r="D74" s="16" t="s">
        <v>121</v>
      </c>
      <c r="E74" s="16"/>
      <c r="F74" s="16"/>
      <c r="G74" s="16"/>
      <c r="H74" s="16" t="s">
        <v>122</v>
      </c>
      <c r="I74" s="14" t="str">
        <f t="shared" si="2"/>
        <v>Missing</v>
      </c>
    </row>
    <row r="75" spans="1:9" x14ac:dyDescent="0.25">
      <c r="A75" s="14" t="s">
        <v>75</v>
      </c>
      <c r="B75" s="14" t="s">
        <v>77</v>
      </c>
      <c r="C75" s="15">
        <v>5</v>
      </c>
      <c r="D75" s="16" t="s">
        <v>121</v>
      </c>
      <c r="E75" s="16"/>
      <c r="F75" s="16"/>
      <c r="G75" s="16"/>
      <c r="H75" s="16" t="s">
        <v>122</v>
      </c>
      <c r="I75" s="14" t="str">
        <f t="shared" si="2"/>
        <v>Missing</v>
      </c>
    </row>
    <row r="76" spans="1:9" x14ac:dyDescent="0.25">
      <c r="A76" s="14" t="s">
        <v>75</v>
      </c>
      <c r="B76" s="14" t="s">
        <v>78</v>
      </c>
      <c r="C76" s="15">
        <v>3</v>
      </c>
      <c r="D76" s="16" t="s">
        <v>121</v>
      </c>
      <c r="E76" s="16"/>
      <c r="F76" s="16"/>
      <c r="G76" s="16"/>
      <c r="H76" s="16" t="s">
        <v>122</v>
      </c>
      <c r="I76" s="14" t="str">
        <f t="shared" si="2"/>
        <v>Missing</v>
      </c>
    </row>
    <row r="77" spans="1:9" x14ac:dyDescent="0.25">
      <c r="A77" s="14" t="s">
        <v>75</v>
      </c>
      <c r="B77" s="14" t="s">
        <v>79</v>
      </c>
      <c r="C77" s="15">
        <v>2</v>
      </c>
      <c r="D77" s="16" t="s">
        <v>121</v>
      </c>
      <c r="E77" s="16"/>
      <c r="F77" s="16"/>
      <c r="G77" s="16"/>
      <c r="H77" s="16" t="s">
        <v>122</v>
      </c>
      <c r="I77" s="14" t="str">
        <f t="shared" si="2"/>
        <v>Missing</v>
      </c>
    </row>
    <row r="78" spans="1:9" ht="30" x14ac:dyDescent="0.25">
      <c r="A78" s="14" t="s">
        <v>80</v>
      </c>
      <c r="B78" s="14" t="s">
        <v>81</v>
      </c>
      <c r="C78" s="15">
        <v>5</v>
      </c>
      <c r="D78" s="16" t="s">
        <v>121</v>
      </c>
      <c r="E78" s="16"/>
      <c r="F78" s="16"/>
      <c r="G78" s="16"/>
      <c r="H78" s="16" t="s">
        <v>122</v>
      </c>
      <c r="I78" s="14" t="str">
        <f t="shared" si="2"/>
        <v>Missing</v>
      </c>
    </row>
    <row r="79" spans="1:9" ht="30" x14ac:dyDescent="0.25">
      <c r="A79" s="14" t="s">
        <v>80</v>
      </c>
      <c r="B79" s="14" t="s">
        <v>82</v>
      </c>
      <c r="C79" s="15">
        <v>3</v>
      </c>
      <c r="D79" s="16" t="s">
        <v>121</v>
      </c>
      <c r="E79" s="16"/>
      <c r="F79" s="16"/>
      <c r="G79" s="16"/>
      <c r="H79" s="16" t="s">
        <v>122</v>
      </c>
      <c r="I79" s="14" t="str">
        <f t="shared" si="2"/>
        <v>Missing</v>
      </c>
    </row>
    <row r="80" spans="1:9" ht="30" x14ac:dyDescent="0.25">
      <c r="A80" s="14" t="s">
        <v>80</v>
      </c>
      <c r="B80" s="14" t="s">
        <v>83</v>
      </c>
      <c r="C80" s="15">
        <v>2</v>
      </c>
      <c r="D80" s="16" t="s">
        <v>121</v>
      </c>
      <c r="E80" s="16"/>
      <c r="F80" s="16"/>
      <c r="G80" s="16"/>
      <c r="H80" s="16" t="s">
        <v>122</v>
      </c>
      <c r="I80" s="14" t="str">
        <f t="shared" si="2"/>
        <v>Missing</v>
      </c>
    </row>
    <row r="81" spans="1:9" x14ac:dyDescent="0.25">
      <c r="A81" s="14" t="s">
        <v>84</v>
      </c>
      <c r="B81" s="14" t="s">
        <v>85</v>
      </c>
      <c r="C81" s="15">
        <v>5</v>
      </c>
      <c r="D81" s="16" t="s">
        <v>121</v>
      </c>
      <c r="E81" s="16"/>
      <c r="F81" s="16"/>
      <c r="G81" s="16"/>
      <c r="H81" s="16" t="s">
        <v>122</v>
      </c>
      <c r="I81" s="14" t="str">
        <f t="shared" si="2"/>
        <v>Missing</v>
      </c>
    </row>
    <row r="82" spans="1:9" x14ac:dyDescent="0.25">
      <c r="A82" s="14" t="s">
        <v>84</v>
      </c>
      <c r="B82" s="14" t="s">
        <v>86</v>
      </c>
      <c r="C82" s="15">
        <v>3</v>
      </c>
      <c r="D82" s="16" t="s">
        <v>121</v>
      </c>
      <c r="E82" s="16"/>
      <c r="F82" s="16"/>
      <c r="G82" s="16"/>
      <c r="H82" s="16" t="s">
        <v>122</v>
      </c>
      <c r="I82" s="14" t="str">
        <f t="shared" si="2"/>
        <v>Missing</v>
      </c>
    </row>
    <row r="83" spans="1:9" x14ac:dyDescent="0.25">
      <c r="A83" s="14" t="s">
        <v>84</v>
      </c>
      <c r="B83" s="14" t="s">
        <v>87</v>
      </c>
      <c r="C83" s="15">
        <v>3</v>
      </c>
      <c r="D83" s="16" t="s">
        <v>121</v>
      </c>
      <c r="E83" s="16"/>
      <c r="F83" s="16"/>
      <c r="G83" s="16"/>
      <c r="H83" s="16" t="s">
        <v>122</v>
      </c>
      <c r="I83" s="14" t="str">
        <f t="shared" si="2"/>
        <v>Missing</v>
      </c>
    </row>
    <row r="84" spans="1:9" x14ac:dyDescent="0.25">
      <c r="A84" s="14" t="s">
        <v>84</v>
      </c>
      <c r="B84" s="14" t="s">
        <v>88</v>
      </c>
      <c r="C84" s="15">
        <v>2</v>
      </c>
      <c r="D84" s="16" t="s">
        <v>121</v>
      </c>
      <c r="E84" s="16"/>
      <c r="F84" s="16"/>
      <c r="G84" s="16"/>
      <c r="H84" s="16" t="s">
        <v>122</v>
      </c>
      <c r="I84" s="14" t="str">
        <f t="shared" si="2"/>
        <v>Missing</v>
      </c>
    </row>
    <row r="85" spans="1:9" x14ac:dyDescent="0.25">
      <c r="A85" s="14" t="s">
        <v>84</v>
      </c>
      <c r="B85" s="14" t="s">
        <v>89</v>
      </c>
      <c r="C85" s="15">
        <v>2</v>
      </c>
      <c r="D85" s="16" t="s">
        <v>121</v>
      </c>
      <c r="E85" s="16"/>
      <c r="F85" s="16"/>
      <c r="G85" s="16"/>
      <c r="H85" s="16" t="s">
        <v>122</v>
      </c>
      <c r="I85" s="14" t="str">
        <f t="shared" si="2"/>
        <v>Missing</v>
      </c>
    </row>
    <row r="86" spans="1:9" x14ac:dyDescent="0.25">
      <c r="A86" s="14" t="s">
        <v>90</v>
      </c>
      <c r="B86" s="14" t="s">
        <v>91</v>
      </c>
      <c r="C86" s="15">
        <v>15</v>
      </c>
      <c r="D86" s="16" t="s">
        <v>121</v>
      </c>
      <c r="E86" s="16"/>
      <c r="F86" s="16"/>
      <c r="G86" s="16"/>
      <c r="H86" s="16" t="s">
        <v>122</v>
      </c>
      <c r="I86" s="14" t="str">
        <f t="shared" si="2"/>
        <v>Missing</v>
      </c>
    </row>
    <row r="87" spans="1:9" x14ac:dyDescent="0.25">
      <c r="A87" s="14" t="s">
        <v>90</v>
      </c>
      <c r="B87" s="14" t="s">
        <v>92</v>
      </c>
      <c r="C87" s="15">
        <v>15</v>
      </c>
      <c r="D87" s="16" t="s">
        <v>121</v>
      </c>
      <c r="E87" s="16"/>
      <c r="F87" s="16"/>
      <c r="G87" s="16"/>
      <c r="H87" s="16" t="s">
        <v>122</v>
      </c>
      <c r="I87" s="14" t="str">
        <f t="shared" si="2"/>
        <v>Missing</v>
      </c>
    </row>
    <row r="88" spans="1:9" x14ac:dyDescent="0.25">
      <c r="A88" s="14" t="s">
        <v>90</v>
      </c>
      <c r="B88" s="14" t="s">
        <v>93</v>
      </c>
      <c r="C88" s="15">
        <v>10</v>
      </c>
      <c r="D88" s="16" t="s">
        <v>121</v>
      </c>
      <c r="E88" s="16"/>
      <c r="F88" s="16"/>
      <c r="G88" s="16"/>
      <c r="H88" s="16" t="s">
        <v>122</v>
      </c>
      <c r="I88" s="14" t="str">
        <f t="shared" si="2"/>
        <v>Missing</v>
      </c>
    </row>
    <row r="90" spans="1:9" x14ac:dyDescent="0.25">
      <c r="A90" s="9" t="s">
        <v>123</v>
      </c>
      <c r="C90" s="5">
        <v>60</v>
      </c>
      <c r="E90" s="17" t="str">
        <f>IF(B67="","",SUM(E70:E85))</f>
        <v/>
      </c>
    </row>
    <row r="91" spans="1:9" x14ac:dyDescent="0.25">
      <c r="A91" s="9" t="s">
        <v>124</v>
      </c>
      <c r="C91" s="5">
        <v>40</v>
      </c>
      <c r="E91" s="17" t="str">
        <f>IF(B67="","",SUM(E86:E88))</f>
        <v/>
      </c>
    </row>
    <row r="92" spans="1:9" x14ac:dyDescent="0.25">
      <c r="A92" s="9" t="s">
        <v>45</v>
      </c>
      <c r="C92" s="5">
        <v>100</v>
      </c>
      <c r="E92" s="17" t="str">
        <f>IF(B67="","",SUM(E90:E91))</f>
        <v/>
      </c>
    </row>
    <row r="93" spans="1:9" x14ac:dyDescent="0.25">
      <c r="A93" t="s">
        <v>125</v>
      </c>
      <c r="B93" s="27"/>
      <c r="C93" s="27"/>
      <c r="D93" s="27"/>
      <c r="E93" s="27"/>
      <c r="F93" s="27"/>
      <c r="G93" s="27"/>
      <c r="H93" s="27"/>
      <c r="I93" s="27"/>
    </row>
    <row r="94" spans="1:9" x14ac:dyDescent="0.25">
      <c r="B94" s="27"/>
      <c r="C94" s="27"/>
      <c r="D94" s="27"/>
      <c r="E94" s="27"/>
      <c r="F94" s="27"/>
      <c r="G94" s="27"/>
      <c r="H94" s="27"/>
      <c r="I94" s="27"/>
    </row>
    <row r="97" spans="1:9" ht="15.75" x14ac:dyDescent="0.25">
      <c r="A97" s="28" t="s">
        <v>128</v>
      </c>
      <c r="B97" s="28"/>
      <c r="C97" s="28"/>
      <c r="D97" s="28"/>
      <c r="E97" s="28"/>
      <c r="F97" s="28"/>
      <c r="G97" s="28"/>
      <c r="H97" s="28"/>
      <c r="I97" s="28"/>
    </row>
    <row r="98" spans="1:9" x14ac:dyDescent="0.25">
      <c r="A98" t="s">
        <v>36</v>
      </c>
      <c r="B98" s="13"/>
      <c r="C98" t="s">
        <v>38</v>
      </c>
      <c r="D98" s="1" t="str">
        <f>IFERROR(VLOOKUP(B98,'Applicant Roster'!$A$4:$J$33,3,FALSE()),"")</f>
        <v/>
      </c>
      <c r="E98" t="s">
        <v>114</v>
      </c>
      <c r="F98" s="29" t="str">
        <f>IFERROR(VLOOKUP(B98,'Applicant Roster'!$A$4:$J$33,4,FALSE()),"")</f>
        <v/>
      </c>
      <c r="G98" s="29"/>
      <c r="H98" s="29"/>
      <c r="I98" s="29"/>
    </row>
    <row r="100" spans="1:9" ht="28.5" x14ac:dyDescent="0.25">
      <c r="A100" s="10" t="s">
        <v>65</v>
      </c>
      <c r="B100" s="10" t="s">
        <v>66</v>
      </c>
      <c r="C100" s="10" t="s">
        <v>67</v>
      </c>
      <c r="D100" s="10" t="s">
        <v>115</v>
      </c>
      <c r="E100" s="10" t="s">
        <v>116</v>
      </c>
      <c r="F100" s="10" t="s">
        <v>117</v>
      </c>
      <c r="G100" s="10" t="s">
        <v>118</v>
      </c>
      <c r="H100" s="10" t="s">
        <v>119</v>
      </c>
      <c r="I100" s="10" t="s">
        <v>120</v>
      </c>
    </row>
    <row r="101" spans="1:9" x14ac:dyDescent="0.25">
      <c r="A101" s="14" t="s">
        <v>69</v>
      </c>
      <c r="B101" s="14" t="s">
        <v>70</v>
      </c>
      <c r="C101" s="15">
        <v>5</v>
      </c>
      <c r="D101" s="16" t="s">
        <v>121</v>
      </c>
      <c r="E101" s="16"/>
      <c r="F101" s="16"/>
      <c r="G101" s="16"/>
      <c r="H101" s="16" t="s">
        <v>122</v>
      </c>
      <c r="I101" s="14" t="str">
        <f t="shared" ref="I101:I119" si="3">IF(D101="N/A","N/A",IF(E101="","Missing","Complete"))</f>
        <v>Missing</v>
      </c>
    </row>
    <row r="102" spans="1:9" x14ac:dyDescent="0.25">
      <c r="A102" s="14" t="s">
        <v>69</v>
      </c>
      <c r="B102" s="14" t="s">
        <v>72</v>
      </c>
      <c r="C102" s="15">
        <v>5</v>
      </c>
      <c r="D102" s="16" t="s">
        <v>121</v>
      </c>
      <c r="E102" s="16"/>
      <c r="F102" s="16"/>
      <c r="G102" s="16"/>
      <c r="H102" s="16" t="s">
        <v>122</v>
      </c>
      <c r="I102" s="14" t="str">
        <f t="shared" si="3"/>
        <v>Missing</v>
      </c>
    </row>
    <row r="103" spans="1:9" x14ac:dyDescent="0.25">
      <c r="A103" s="14" t="s">
        <v>69</v>
      </c>
      <c r="B103" s="14" t="s">
        <v>73</v>
      </c>
      <c r="C103" s="15">
        <v>5</v>
      </c>
      <c r="D103" s="16" t="s">
        <v>121</v>
      </c>
      <c r="E103" s="16"/>
      <c r="F103" s="16"/>
      <c r="G103" s="16"/>
      <c r="H103" s="16" t="s">
        <v>122</v>
      </c>
      <c r="I103" s="14" t="str">
        <f t="shared" si="3"/>
        <v>Missing</v>
      </c>
    </row>
    <row r="104" spans="1:9" x14ac:dyDescent="0.25">
      <c r="A104" s="14" t="s">
        <v>69</v>
      </c>
      <c r="B104" s="14" t="s">
        <v>74</v>
      </c>
      <c r="C104" s="15">
        <v>5</v>
      </c>
      <c r="D104" s="16" t="s">
        <v>121</v>
      </c>
      <c r="E104" s="16"/>
      <c r="F104" s="16"/>
      <c r="G104" s="16"/>
      <c r="H104" s="16" t="s">
        <v>122</v>
      </c>
      <c r="I104" s="14" t="str">
        <f t="shared" si="3"/>
        <v>Missing</v>
      </c>
    </row>
    <row r="105" spans="1:9" x14ac:dyDescent="0.25">
      <c r="A105" s="14" t="s">
        <v>75</v>
      </c>
      <c r="B105" s="14" t="s">
        <v>76</v>
      </c>
      <c r="C105" s="15">
        <v>5</v>
      </c>
      <c r="D105" s="16" t="s">
        <v>121</v>
      </c>
      <c r="E105" s="16"/>
      <c r="F105" s="16"/>
      <c r="G105" s="16"/>
      <c r="H105" s="16" t="s">
        <v>122</v>
      </c>
      <c r="I105" s="14" t="str">
        <f t="shared" si="3"/>
        <v>Missing</v>
      </c>
    </row>
    <row r="106" spans="1:9" x14ac:dyDescent="0.25">
      <c r="A106" s="14" t="s">
        <v>75</v>
      </c>
      <c r="B106" s="14" t="s">
        <v>77</v>
      </c>
      <c r="C106" s="15">
        <v>5</v>
      </c>
      <c r="D106" s="16" t="s">
        <v>121</v>
      </c>
      <c r="E106" s="16"/>
      <c r="F106" s="16"/>
      <c r="G106" s="16"/>
      <c r="H106" s="16" t="s">
        <v>122</v>
      </c>
      <c r="I106" s="14" t="str">
        <f t="shared" si="3"/>
        <v>Missing</v>
      </c>
    </row>
    <row r="107" spans="1:9" x14ac:dyDescent="0.25">
      <c r="A107" s="14" t="s">
        <v>75</v>
      </c>
      <c r="B107" s="14" t="s">
        <v>78</v>
      </c>
      <c r="C107" s="15">
        <v>3</v>
      </c>
      <c r="D107" s="16" t="s">
        <v>121</v>
      </c>
      <c r="E107" s="16"/>
      <c r="F107" s="16"/>
      <c r="G107" s="16"/>
      <c r="H107" s="16" t="s">
        <v>122</v>
      </c>
      <c r="I107" s="14" t="str">
        <f t="shared" si="3"/>
        <v>Missing</v>
      </c>
    </row>
    <row r="108" spans="1:9" x14ac:dyDescent="0.25">
      <c r="A108" s="14" t="s">
        <v>75</v>
      </c>
      <c r="B108" s="14" t="s">
        <v>79</v>
      </c>
      <c r="C108" s="15">
        <v>2</v>
      </c>
      <c r="D108" s="16" t="s">
        <v>121</v>
      </c>
      <c r="E108" s="16"/>
      <c r="F108" s="16"/>
      <c r="G108" s="16"/>
      <c r="H108" s="16" t="s">
        <v>122</v>
      </c>
      <c r="I108" s="14" t="str">
        <f t="shared" si="3"/>
        <v>Missing</v>
      </c>
    </row>
    <row r="109" spans="1:9" ht="30" x14ac:dyDescent="0.25">
      <c r="A109" s="14" t="s">
        <v>80</v>
      </c>
      <c r="B109" s="14" t="s">
        <v>81</v>
      </c>
      <c r="C109" s="15">
        <v>5</v>
      </c>
      <c r="D109" s="16" t="s">
        <v>121</v>
      </c>
      <c r="E109" s="16"/>
      <c r="F109" s="16"/>
      <c r="G109" s="16"/>
      <c r="H109" s="16" t="s">
        <v>122</v>
      </c>
      <c r="I109" s="14" t="str">
        <f t="shared" si="3"/>
        <v>Missing</v>
      </c>
    </row>
    <row r="110" spans="1:9" ht="30" x14ac:dyDescent="0.25">
      <c r="A110" s="14" t="s">
        <v>80</v>
      </c>
      <c r="B110" s="14" t="s">
        <v>82</v>
      </c>
      <c r="C110" s="15">
        <v>3</v>
      </c>
      <c r="D110" s="16" t="s">
        <v>121</v>
      </c>
      <c r="E110" s="16"/>
      <c r="F110" s="16"/>
      <c r="G110" s="16"/>
      <c r="H110" s="16" t="s">
        <v>122</v>
      </c>
      <c r="I110" s="14" t="str">
        <f t="shared" si="3"/>
        <v>Missing</v>
      </c>
    </row>
    <row r="111" spans="1:9" ht="30" x14ac:dyDescent="0.25">
      <c r="A111" s="14" t="s">
        <v>80</v>
      </c>
      <c r="B111" s="14" t="s">
        <v>83</v>
      </c>
      <c r="C111" s="15">
        <v>2</v>
      </c>
      <c r="D111" s="16" t="s">
        <v>121</v>
      </c>
      <c r="E111" s="16"/>
      <c r="F111" s="16"/>
      <c r="G111" s="16"/>
      <c r="H111" s="16" t="s">
        <v>122</v>
      </c>
      <c r="I111" s="14" t="str">
        <f t="shared" si="3"/>
        <v>Missing</v>
      </c>
    </row>
    <row r="112" spans="1:9" x14ac:dyDescent="0.25">
      <c r="A112" s="14" t="s">
        <v>84</v>
      </c>
      <c r="B112" s="14" t="s">
        <v>85</v>
      </c>
      <c r="C112" s="15">
        <v>5</v>
      </c>
      <c r="D112" s="16" t="s">
        <v>121</v>
      </c>
      <c r="E112" s="16"/>
      <c r="F112" s="16"/>
      <c r="G112" s="16"/>
      <c r="H112" s="16" t="s">
        <v>122</v>
      </c>
      <c r="I112" s="14" t="str">
        <f t="shared" si="3"/>
        <v>Missing</v>
      </c>
    </row>
    <row r="113" spans="1:9" x14ac:dyDescent="0.25">
      <c r="A113" s="14" t="s">
        <v>84</v>
      </c>
      <c r="B113" s="14" t="s">
        <v>86</v>
      </c>
      <c r="C113" s="15">
        <v>3</v>
      </c>
      <c r="D113" s="16" t="s">
        <v>121</v>
      </c>
      <c r="E113" s="16"/>
      <c r="F113" s="16"/>
      <c r="G113" s="16"/>
      <c r="H113" s="16" t="s">
        <v>122</v>
      </c>
      <c r="I113" s="14" t="str">
        <f t="shared" si="3"/>
        <v>Missing</v>
      </c>
    </row>
    <row r="114" spans="1:9" x14ac:dyDescent="0.25">
      <c r="A114" s="14" t="s">
        <v>84</v>
      </c>
      <c r="B114" s="14" t="s">
        <v>87</v>
      </c>
      <c r="C114" s="15">
        <v>3</v>
      </c>
      <c r="D114" s="16" t="s">
        <v>121</v>
      </c>
      <c r="E114" s="16"/>
      <c r="F114" s="16"/>
      <c r="G114" s="16"/>
      <c r="H114" s="16" t="s">
        <v>122</v>
      </c>
      <c r="I114" s="14" t="str">
        <f t="shared" si="3"/>
        <v>Missing</v>
      </c>
    </row>
    <row r="115" spans="1:9" x14ac:dyDescent="0.25">
      <c r="A115" s="14" t="s">
        <v>84</v>
      </c>
      <c r="B115" s="14" t="s">
        <v>88</v>
      </c>
      <c r="C115" s="15">
        <v>2</v>
      </c>
      <c r="D115" s="16" t="s">
        <v>121</v>
      </c>
      <c r="E115" s="16"/>
      <c r="F115" s="16"/>
      <c r="G115" s="16"/>
      <c r="H115" s="16" t="s">
        <v>122</v>
      </c>
      <c r="I115" s="14" t="str">
        <f t="shared" si="3"/>
        <v>Missing</v>
      </c>
    </row>
    <row r="116" spans="1:9" x14ac:dyDescent="0.25">
      <c r="A116" s="14" t="s">
        <v>84</v>
      </c>
      <c r="B116" s="14" t="s">
        <v>89</v>
      </c>
      <c r="C116" s="15">
        <v>2</v>
      </c>
      <c r="D116" s="16" t="s">
        <v>121</v>
      </c>
      <c r="E116" s="16"/>
      <c r="F116" s="16"/>
      <c r="G116" s="16"/>
      <c r="H116" s="16" t="s">
        <v>122</v>
      </c>
      <c r="I116" s="14" t="str">
        <f t="shared" si="3"/>
        <v>Missing</v>
      </c>
    </row>
    <row r="117" spans="1:9" x14ac:dyDescent="0.25">
      <c r="A117" s="14" t="s">
        <v>90</v>
      </c>
      <c r="B117" s="14" t="s">
        <v>91</v>
      </c>
      <c r="C117" s="15">
        <v>15</v>
      </c>
      <c r="D117" s="16" t="s">
        <v>121</v>
      </c>
      <c r="E117" s="16"/>
      <c r="F117" s="16"/>
      <c r="G117" s="16"/>
      <c r="H117" s="16" t="s">
        <v>122</v>
      </c>
      <c r="I117" s="14" t="str">
        <f t="shared" si="3"/>
        <v>Missing</v>
      </c>
    </row>
    <row r="118" spans="1:9" x14ac:dyDescent="0.25">
      <c r="A118" s="14" t="s">
        <v>90</v>
      </c>
      <c r="B118" s="14" t="s">
        <v>92</v>
      </c>
      <c r="C118" s="15">
        <v>15</v>
      </c>
      <c r="D118" s="16" t="s">
        <v>121</v>
      </c>
      <c r="E118" s="16"/>
      <c r="F118" s="16"/>
      <c r="G118" s="16"/>
      <c r="H118" s="16" t="s">
        <v>122</v>
      </c>
      <c r="I118" s="14" t="str">
        <f t="shared" si="3"/>
        <v>Missing</v>
      </c>
    </row>
    <row r="119" spans="1:9" x14ac:dyDescent="0.25">
      <c r="A119" s="14" t="s">
        <v>90</v>
      </c>
      <c r="B119" s="14" t="s">
        <v>93</v>
      </c>
      <c r="C119" s="15">
        <v>10</v>
      </c>
      <c r="D119" s="16" t="s">
        <v>121</v>
      </c>
      <c r="E119" s="16"/>
      <c r="F119" s="16"/>
      <c r="G119" s="16"/>
      <c r="H119" s="16" t="s">
        <v>122</v>
      </c>
      <c r="I119" s="14" t="str">
        <f t="shared" si="3"/>
        <v>Missing</v>
      </c>
    </row>
    <row r="121" spans="1:9" x14ac:dyDescent="0.25">
      <c r="A121" s="9" t="s">
        <v>123</v>
      </c>
      <c r="C121" s="5">
        <v>60</v>
      </c>
      <c r="E121" s="17" t="str">
        <f>IF(B98="","",SUM(E101:E116))</f>
        <v/>
      </c>
    </row>
    <row r="122" spans="1:9" x14ac:dyDescent="0.25">
      <c r="A122" s="9" t="s">
        <v>124</v>
      </c>
      <c r="C122" s="5">
        <v>40</v>
      </c>
      <c r="E122" s="17" t="str">
        <f>IF(B98="","",SUM(E117:E119))</f>
        <v/>
      </c>
    </row>
    <row r="123" spans="1:9" x14ac:dyDescent="0.25">
      <c r="A123" s="9" t="s">
        <v>45</v>
      </c>
      <c r="C123" s="5">
        <v>100</v>
      </c>
      <c r="E123" s="17" t="str">
        <f>IF(B98="","",SUM(E121:E122))</f>
        <v/>
      </c>
    </row>
    <row r="124" spans="1:9" x14ac:dyDescent="0.25">
      <c r="A124" t="s">
        <v>125</v>
      </c>
      <c r="B124" s="27"/>
      <c r="C124" s="27"/>
      <c r="D124" s="27"/>
      <c r="E124" s="27"/>
      <c r="F124" s="27"/>
      <c r="G124" s="27"/>
      <c r="H124" s="27"/>
      <c r="I124" s="27"/>
    </row>
    <row r="125" spans="1:9" x14ac:dyDescent="0.25">
      <c r="B125" s="27"/>
      <c r="C125" s="27"/>
      <c r="D125" s="27"/>
      <c r="E125" s="27"/>
      <c r="F125" s="27"/>
      <c r="G125" s="27"/>
      <c r="H125" s="27"/>
      <c r="I125" s="27"/>
    </row>
    <row r="128" spans="1:9" ht="15.75" x14ac:dyDescent="0.25">
      <c r="A128" s="28" t="s">
        <v>129</v>
      </c>
      <c r="B128" s="28"/>
      <c r="C128" s="28"/>
      <c r="D128" s="28"/>
      <c r="E128" s="28"/>
      <c r="F128" s="28"/>
      <c r="G128" s="28"/>
      <c r="H128" s="28"/>
      <c r="I128" s="28"/>
    </row>
    <row r="129" spans="1:9" x14ac:dyDescent="0.25">
      <c r="A129" t="s">
        <v>36</v>
      </c>
      <c r="B129" s="13"/>
      <c r="C129" t="s">
        <v>38</v>
      </c>
      <c r="D129" s="1" t="str">
        <f>IFERROR(VLOOKUP(B129,'Applicant Roster'!$A$4:$J$33,3,FALSE()),"")</f>
        <v/>
      </c>
      <c r="E129" t="s">
        <v>114</v>
      </c>
      <c r="F129" s="29" t="str">
        <f>IFERROR(VLOOKUP(B129,'Applicant Roster'!$A$4:$J$33,4,FALSE()),"")</f>
        <v/>
      </c>
      <c r="G129" s="29"/>
      <c r="H129" s="29"/>
      <c r="I129" s="29"/>
    </row>
    <row r="131" spans="1:9" ht="28.5" x14ac:dyDescent="0.25">
      <c r="A131" s="10" t="s">
        <v>65</v>
      </c>
      <c r="B131" s="10" t="s">
        <v>66</v>
      </c>
      <c r="C131" s="10" t="s">
        <v>67</v>
      </c>
      <c r="D131" s="10" t="s">
        <v>115</v>
      </c>
      <c r="E131" s="10" t="s">
        <v>116</v>
      </c>
      <c r="F131" s="10" t="s">
        <v>117</v>
      </c>
      <c r="G131" s="10" t="s">
        <v>118</v>
      </c>
      <c r="H131" s="10" t="s">
        <v>119</v>
      </c>
      <c r="I131" s="10" t="s">
        <v>120</v>
      </c>
    </row>
    <row r="132" spans="1:9" x14ac:dyDescent="0.25">
      <c r="A132" s="14" t="s">
        <v>69</v>
      </c>
      <c r="B132" s="14" t="s">
        <v>70</v>
      </c>
      <c r="C132" s="15">
        <v>5</v>
      </c>
      <c r="D132" s="16" t="s">
        <v>121</v>
      </c>
      <c r="E132" s="16"/>
      <c r="F132" s="16"/>
      <c r="G132" s="16"/>
      <c r="H132" s="16" t="s">
        <v>122</v>
      </c>
      <c r="I132" s="14" t="str">
        <f t="shared" ref="I132:I150" si="4">IF(D132="N/A","N/A",IF(E132="","Missing","Complete"))</f>
        <v>Missing</v>
      </c>
    </row>
    <row r="133" spans="1:9" x14ac:dyDescent="0.25">
      <c r="A133" s="14" t="s">
        <v>69</v>
      </c>
      <c r="B133" s="14" t="s">
        <v>72</v>
      </c>
      <c r="C133" s="15">
        <v>5</v>
      </c>
      <c r="D133" s="16" t="s">
        <v>121</v>
      </c>
      <c r="E133" s="16"/>
      <c r="F133" s="16"/>
      <c r="G133" s="16"/>
      <c r="H133" s="16" t="s">
        <v>122</v>
      </c>
      <c r="I133" s="14" t="str">
        <f t="shared" si="4"/>
        <v>Missing</v>
      </c>
    </row>
    <row r="134" spans="1:9" x14ac:dyDescent="0.25">
      <c r="A134" s="14" t="s">
        <v>69</v>
      </c>
      <c r="B134" s="14" t="s">
        <v>73</v>
      </c>
      <c r="C134" s="15">
        <v>5</v>
      </c>
      <c r="D134" s="16" t="s">
        <v>121</v>
      </c>
      <c r="E134" s="16"/>
      <c r="F134" s="16"/>
      <c r="G134" s="16"/>
      <c r="H134" s="16" t="s">
        <v>122</v>
      </c>
      <c r="I134" s="14" t="str">
        <f t="shared" si="4"/>
        <v>Missing</v>
      </c>
    </row>
    <row r="135" spans="1:9" x14ac:dyDescent="0.25">
      <c r="A135" s="14" t="s">
        <v>69</v>
      </c>
      <c r="B135" s="14" t="s">
        <v>74</v>
      </c>
      <c r="C135" s="15">
        <v>5</v>
      </c>
      <c r="D135" s="16" t="s">
        <v>121</v>
      </c>
      <c r="E135" s="16"/>
      <c r="F135" s="16"/>
      <c r="G135" s="16"/>
      <c r="H135" s="16" t="s">
        <v>122</v>
      </c>
      <c r="I135" s="14" t="str">
        <f t="shared" si="4"/>
        <v>Missing</v>
      </c>
    </row>
    <row r="136" spans="1:9" x14ac:dyDescent="0.25">
      <c r="A136" s="14" t="s">
        <v>75</v>
      </c>
      <c r="B136" s="14" t="s">
        <v>76</v>
      </c>
      <c r="C136" s="15">
        <v>5</v>
      </c>
      <c r="D136" s="16" t="s">
        <v>121</v>
      </c>
      <c r="E136" s="16"/>
      <c r="F136" s="16"/>
      <c r="G136" s="16"/>
      <c r="H136" s="16" t="s">
        <v>122</v>
      </c>
      <c r="I136" s="14" t="str">
        <f t="shared" si="4"/>
        <v>Missing</v>
      </c>
    </row>
    <row r="137" spans="1:9" x14ac:dyDescent="0.25">
      <c r="A137" s="14" t="s">
        <v>75</v>
      </c>
      <c r="B137" s="14" t="s">
        <v>77</v>
      </c>
      <c r="C137" s="15">
        <v>5</v>
      </c>
      <c r="D137" s="16" t="s">
        <v>121</v>
      </c>
      <c r="E137" s="16"/>
      <c r="F137" s="16"/>
      <c r="G137" s="16"/>
      <c r="H137" s="16" t="s">
        <v>122</v>
      </c>
      <c r="I137" s="14" t="str">
        <f t="shared" si="4"/>
        <v>Missing</v>
      </c>
    </row>
    <row r="138" spans="1:9" x14ac:dyDescent="0.25">
      <c r="A138" s="14" t="s">
        <v>75</v>
      </c>
      <c r="B138" s="14" t="s">
        <v>78</v>
      </c>
      <c r="C138" s="15">
        <v>3</v>
      </c>
      <c r="D138" s="16" t="s">
        <v>121</v>
      </c>
      <c r="E138" s="16"/>
      <c r="F138" s="16"/>
      <c r="G138" s="16"/>
      <c r="H138" s="16" t="s">
        <v>122</v>
      </c>
      <c r="I138" s="14" t="str">
        <f t="shared" si="4"/>
        <v>Missing</v>
      </c>
    </row>
    <row r="139" spans="1:9" x14ac:dyDescent="0.25">
      <c r="A139" s="14" t="s">
        <v>75</v>
      </c>
      <c r="B139" s="14" t="s">
        <v>79</v>
      </c>
      <c r="C139" s="15">
        <v>2</v>
      </c>
      <c r="D139" s="16" t="s">
        <v>121</v>
      </c>
      <c r="E139" s="16"/>
      <c r="F139" s="16"/>
      <c r="G139" s="16"/>
      <c r="H139" s="16" t="s">
        <v>122</v>
      </c>
      <c r="I139" s="14" t="str">
        <f t="shared" si="4"/>
        <v>Missing</v>
      </c>
    </row>
    <row r="140" spans="1:9" ht="30" x14ac:dyDescent="0.25">
      <c r="A140" s="14" t="s">
        <v>80</v>
      </c>
      <c r="B140" s="14" t="s">
        <v>81</v>
      </c>
      <c r="C140" s="15">
        <v>5</v>
      </c>
      <c r="D140" s="16" t="s">
        <v>121</v>
      </c>
      <c r="E140" s="16"/>
      <c r="F140" s="16"/>
      <c r="G140" s="16"/>
      <c r="H140" s="16" t="s">
        <v>122</v>
      </c>
      <c r="I140" s="14" t="str">
        <f t="shared" si="4"/>
        <v>Missing</v>
      </c>
    </row>
    <row r="141" spans="1:9" ht="30" x14ac:dyDescent="0.25">
      <c r="A141" s="14" t="s">
        <v>80</v>
      </c>
      <c r="B141" s="14" t="s">
        <v>82</v>
      </c>
      <c r="C141" s="15">
        <v>3</v>
      </c>
      <c r="D141" s="16" t="s">
        <v>121</v>
      </c>
      <c r="E141" s="16"/>
      <c r="F141" s="16"/>
      <c r="G141" s="16"/>
      <c r="H141" s="16" t="s">
        <v>122</v>
      </c>
      <c r="I141" s="14" t="str">
        <f t="shared" si="4"/>
        <v>Missing</v>
      </c>
    </row>
    <row r="142" spans="1:9" ht="30" x14ac:dyDescent="0.25">
      <c r="A142" s="14" t="s">
        <v>80</v>
      </c>
      <c r="B142" s="14" t="s">
        <v>83</v>
      </c>
      <c r="C142" s="15">
        <v>2</v>
      </c>
      <c r="D142" s="16" t="s">
        <v>121</v>
      </c>
      <c r="E142" s="16"/>
      <c r="F142" s="16"/>
      <c r="G142" s="16"/>
      <c r="H142" s="16" t="s">
        <v>122</v>
      </c>
      <c r="I142" s="14" t="str">
        <f t="shared" si="4"/>
        <v>Missing</v>
      </c>
    </row>
    <row r="143" spans="1:9" x14ac:dyDescent="0.25">
      <c r="A143" s="14" t="s">
        <v>84</v>
      </c>
      <c r="B143" s="14" t="s">
        <v>85</v>
      </c>
      <c r="C143" s="15">
        <v>5</v>
      </c>
      <c r="D143" s="16" t="s">
        <v>121</v>
      </c>
      <c r="E143" s="16"/>
      <c r="F143" s="16"/>
      <c r="G143" s="16"/>
      <c r="H143" s="16" t="s">
        <v>122</v>
      </c>
      <c r="I143" s="14" t="str">
        <f t="shared" si="4"/>
        <v>Missing</v>
      </c>
    </row>
    <row r="144" spans="1:9" x14ac:dyDescent="0.25">
      <c r="A144" s="14" t="s">
        <v>84</v>
      </c>
      <c r="B144" s="14" t="s">
        <v>86</v>
      </c>
      <c r="C144" s="15">
        <v>3</v>
      </c>
      <c r="D144" s="16" t="s">
        <v>121</v>
      </c>
      <c r="E144" s="16"/>
      <c r="F144" s="16"/>
      <c r="G144" s="16"/>
      <c r="H144" s="16" t="s">
        <v>122</v>
      </c>
      <c r="I144" s="14" t="str">
        <f t="shared" si="4"/>
        <v>Missing</v>
      </c>
    </row>
    <row r="145" spans="1:9" x14ac:dyDescent="0.25">
      <c r="A145" s="14" t="s">
        <v>84</v>
      </c>
      <c r="B145" s="14" t="s">
        <v>87</v>
      </c>
      <c r="C145" s="15">
        <v>3</v>
      </c>
      <c r="D145" s="16" t="s">
        <v>121</v>
      </c>
      <c r="E145" s="16"/>
      <c r="F145" s="16"/>
      <c r="G145" s="16"/>
      <c r="H145" s="16" t="s">
        <v>122</v>
      </c>
      <c r="I145" s="14" t="str">
        <f t="shared" si="4"/>
        <v>Missing</v>
      </c>
    </row>
    <row r="146" spans="1:9" x14ac:dyDescent="0.25">
      <c r="A146" s="14" t="s">
        <v>84</v>
      </c>
      <c r="B146" s="14" t="s">
        <v>88</v>
      </c>
      <c r="C146" s="15">
        <v>2</v>
      </c>
      <c r="D146" s="16" t="s">
        <v>121</v>
      </c>
      <c r="E146" s="16"/>
      <c r="F146" s="16"/>
      <c r="G146" s="16"/>
      <c r="H146" s="16" t="s">
        <v>122</v>
      </c>
      <c r="I146" s="14" t="str">
        <f t="shared" si="4"/>
        <v>Missing</v>
      </c>
    </row>
    <row r="147" spans="1:9" x14ac:dyDescent="0.25">
      <c r="A147" s="14" t="s">
        <v>84</v>
      </c>
      <c r="B147" s="14" t="s">
        <v>89</v>
      </c>
      <c r="C147" s="15">
        <v>2</v>
      </c>
      <c r="D147" s="16" t="s">
        <v>121</v>
      </c>
      <c r="E147" s="16"/>
      <c r="F147" s="16"/>
      <c r="G147" s="16"/>
      <c r="H147" s="16" t="s">
        <v>122</v>
      </c>
      <c r="I147" s="14" t="str">
        <f t="shared" si="4"/>
        <v>Missing</v>
      </c>
    </row>
    <row r="148" spans="1:9" x14ac:dyDescent="0.25">
      <c r="A148" s="14" t="s">
        <v>90</v>
      </c>
      <c r="B148" s="14" t="s">
        <v>91</v>
      </c>
      <c r="C148" s="15">
        <v>15</v>
      </c>
      <c r="D148" s="16" t="s">
        <v>121</v>
      </c>
      <c r="E148" s="16"/>
      <c r="F148" s="16"/>
      <c r="G148" s="16"/>
      <c r="H148" s="16" t="s">
        <v>122</v>
      </c>
      <c r="I148" s="14" t="str">
        <f t="shared" si="4"/>
        <v>Missing</v>
      </c>
    </row>
    <row r="149" spans="1:9" x14ac:dyDescent="0.25">
      <c r="A149" s="14" t="s">
        <v>90</v>
      </c>
      <c r="B149" s="14" t="s">
        <v>92</v>
      </c>
      <c r="C149" s="15">
        <v>15</v>
      </c>
      <c r="D149" s="16" t="s">
        <v>121</v>
      </c>
      <c r="E149" s="16"/>
      <c r="F149" s="16"/>
      <c r="G149" s="16"/>
      <c r="H149" s="16" t="s">
        <v>122</v>
      </c>
      <c r="I149" s="14" t="str">
        <f t="shared" si="4"/>
        <v>Missing</v>
      </c>
    </row>
    <row r="150" spans="1:9" x14ac:dyDescent="0.25">
      <c r="A150" s="14" t="s">
        <v>90</v>
      </c>
      <c r="B150" s="14" t="s">
        <v>93</v>
      </c>
      <c r="C150" s="15">
        <v>10</v>
      </c>
      <c r="D150" s="16" t="s">
        <v>121</v>
      </c>
      <c r="E150" s="16"/>
      <c r="F150" s="16"/>
      <c r="G150" s="16"/>
      <c r="H150" s="16" t="s">
        <v>122</v>
      </c>
      <c r="I150" s="14" t="str">
        <f t="shared" si="4"/>
        <v>Missing</v>
      </c>
    </row>
    <row r="152" spans="1:9" x14ac:dyDescent="0.25">
      <c r="A152" s="9" t="s">
        <v>123</v>
      </c>
      <c r="C152" s="5">
        <v>60</v>
      </c>
      <c r="E152" s="17" t="str">
        <f>IF(B129="","",SUM(E132:E147))</f>
        <v/>
      </c>
    </row>
    <row r="153" spans="1:9" x14ac:dyDescent="0.25">
      <c r="A153" s="9" t="s">
        <v>124</v>
      </c>
      <c r="C153" s="5">
        <v>40</v>
      </c>
      <c r="E153" s="17" t="str">
        <f>IF(B129="","",SUM(E148:E150))</f>
        <v/>
      </c>
    </row>
    <row r="154" spans="1:9" x14ac:dyDescent="0.25">
      <c r="A154" s="9" t="s">
        <v>45</v>
      </c>
      <c r="C154" s="5">
        <v>100</v>
      </c>
      <c r="E154" s="17" t="str">
        <f>IF(B129="","",SUM(E152:E153))</f>
        <v/>
      </c>
    </row>
    <row r="155" spans="1:9" x14ac:dyDescent="0.25">
      <c r="A155" t="s">
        <v>125</v>
      </c>
      <c r="B155" s="27"/>
      <c r="C155" s="27"/>
      <c r="D155" s="27"/>
      <c r="E155" s="27"/>
      <c r="F155" s="27"/>
      <c r="G155" s="27"/>
      <c r="H155" s="27"/>
      <c r="I155" s="27"/>
    </row>
    <row r="156" spans="1:9" x14ac:dyDescent="0.25">
      <c r="B156" s="27"/>
      <c r="C156" s="27"/>
      <c r="D156" s="27"/>
      <c r="E156" s="27"/>
      <c r="F156" s="27"/>
      <c r="G156" s="27"/>
      <c r="H156" s="27"/>
      <c r="I156" s="27"/>
    </row>
    <row r="159" spans="1:9" ht="15.75" x14ac:dyDescent="0.25">
      <c r="A159" s="28" t="s">
        <v>130</v>
      </c>
      <c r="B159" s="28"/>
      <c r="C159" s="28"/>
      <c r="D159" s="28"/>
      <c r="E159" s="28"/>
      <c r="F159" s="28"/>
      <c r="G159" s="28"/>
      <c r="H159" s="28"/>
      <c r="I159" s="28"/>
    </row>
    <row r="160" spans="1:9" x14ac:dyDescent="0.25">
      <c r="A160" t="s">
        <v>36</v>
      </c>
      <c r="B160" s="13"/>
      <c r="C160" t="s">
        <v>38</v>
      </c>
      <c r="D160" s="1" t="str">
        <f>IFERROR(VLOOKUP(B160,'Applicant Roster'!$A$4:$J$33,3,FALSE()),"")</f>
        <v/>
      </c>
      <c r="E160" t="s">
        <v>114</v>
      </c>
      <c r="F160" s="29" t="str">
        <f>IFERROR(VLOOKUP(B160,'Applicant Roster'!$A$4:$J$33,4,FALSE()),"")</f>
        <v/>
      </c>
      <c r="G160" s="29"/>
      <c r="H160" s="29"/>
      <c r="I160" s="29"/>
    </row>
    <row r="162" spans="1:9" ht="28.5" x14ac:dyDescent="0.25">
      <c r="A162" s="10" t="s">
        <v>65</v>
      </c>
      <c r="B162" s="10" t="s">
        <v>66</v>
      </c>
      <c r="C162" s="10" t="s">
        <v>67</v>
      </c>
      <c r="D162" s="10" t="s">
        <v>115</v>
      </c>
      <c r="E162" s="10" t="s">
        <v>116</v>
      </c>
      <c r="F162" s="10" t="s">
        <v>117</v>
      </c>
      <c r="G162" s="10" t="s">
        <v>118</v>
      </c>
      <c r="H162" s="10" t="s">
        <v>119</v>
      </c>
      <c r="I162" s="10" t="s">
        <v>120</v>
      </c>
    </row>
    <row r="163" spans="1:9" x14ac:dyDescent="0.25">
      <c r="A163" s="14" t="s">
        <v>69</v>
      </c>
      <c r="B163" s="14" t="s">
        <v>70</v>
      </c>
      <c r="C163" s="15">
        <v>5</v>
      </c>
      <c r="D163" s="16" t="s">
        <v>121</v>
      </c>
      <c r="E163" s="16"/>
      <c r="F163" s="16"/>
      <c r="G163" s="16"/>
      <c r="H163" s="16" t="s">
        <v>122</v>
      </c>
      <c r="I163" s="14" t="str">
        <f t="shared" ref="I163:I181" si="5">IF(D163="N/A","N/A",IF(E163="","Missing","Complete"))</f>
        <v>Missing</v>
      </c>
    </row>
    <row r="164" spans="1:9" x14ac:dyDescent="0.25">
      <c r="A164" s="14" t="s">
        <v>69</v>
      </c>
      <c r="B164" s="14" t="s">
        <v>72</v>
      </c>
      <c r="C164" s="15">
        <v>5</v>
      </c>
      <c r="D164" s="16" t="s">
        <v>121</v>
      </c>
      <c r="E164" s="16"/>
      <c r="F164" s="16"/>
      <c r="G164" s="16"/>
      <c r="H164" s="16" t="s">
        <v>122</v>
      </c>
      <c r="I164" s="14" t="str">
        <f t="shared" si="5"/>
        <v>Missing</v>
      </c>
    </row>
    <row r="165" spans="1:9" x14ac:dyDescent="0.25">
      <c r="A165" s="14" t="s">
        <v>69</v>
      </c>
      <c r="B165" s="14" t="s">
        <v>73</v>
      </c>
      <c r="C165" s="15">
        <v>5</v>
      </c>
      <c r="D165" s="16" t="s">
        <v>121</v>
      </c>
      <c r="E165" s="16"/>
      <c r="F165" s="16"/>
      <c r="G165" s="16"/>
      <c r="H165" s="16" t="s">
        <v>122</v>
      </c>
      <c r="I165" s="14" t="str">
        <f t="shared" si="5"/>
        <v>Missing</v>
      </c>
    </row>
    <row r="166" spans="1:9" x14ac:dyDescent="0.25">
      <c r="A166" s="14" t="s">
        <v>69</v>
      </c>
      <c r="B166" s="14" t="s">
        <v>74</v>
      </c>
      <c r="C166" s="15">
        <v>5</v>
      </c>
      <c r="D166" s="16" t="s">
        <v>121</v>
      </c>
      <c r="E166" s="16"/>
      <c r="F166" s="16"/>
      <c r="G166" s="16"/>
      <c r="H166" s="16" t="s">
        <v>122</v>
      </c>
      <c r="I166" s="14" t="str">
        <f t="shared" si="5"/>
        <v>Missing</v>
      </c>
    </row>
    <row r="167" spans="1:9" x14ac:dyDescent="0.25">
      <c r="A167" s="14" t="s">
        <v>75</v>
      </c>
      <c r="B167" s="14" t="s">
        <v>76</v>
      </c>
      <c r="C167" s="15">
        <v>5</v>
      </c>
      <c r="D167" s="16" t="s">
        <v>121</v>
      </c>
      <c r="E167" s="16"/>
      <c r="F167" s="16"/>
      <c r="G167" s="16"/>
      <c r="H167" s="16" t="s">
        <v>122</v>
      </c>
      <c r="I167" s="14" t="str">
        <f t="shared" si="5"/>
        <v>Missing</v>
      </c>
    </row>
    <row r="168" spans="1:9" x14ac:dyDescent="0.25">
      <c r="A168" s="14" t="s">
        <v>75</v>
      </c>
      <c r="B168" s="14" t="s">
        <v>77</v>
      </c>
      <c r="C168" s="15">
        <v>5</v>
      </c>
      <c r="D168" s="16" t="s">
        <v>121</v>
      </c>
      <c r="E168" s="16"/>
      <c r="F168" s="16"/>
      <c r="G168" s="16"/>
      <c r="H168" s="16" t="s">
        <v>122</v>
      </c>
      <c r="I168" s="14" t="str">
        <f t="shared" si="5"/>
        <v>Missing</v>
      </c>
    </row>
    <row r="169" spans="1:9" x14ac:dyDescent="0.25">
      <c r="A169" s="14" t="s">
        <v>75</v>
      </c>
      <c r="B169" s="14" t="s">
        <v>78</v>
      </c>
      <c r="C169" s="15">
        <v>3</v>
      </c>
      <c r="D169" s="16" t="s">
        <v>121</v>
      </c>
      <c r="E169" s="16"/>
      <c r="F169" s="16"/>
      <c r="G169" s="16"/>
      <c r="H169" s="16" t="s">
        <v>122</v>
      </c>
      <c r="I169" s="14" t="str">
        <f t="shared" si="5"/>
        <v>Missing</v>
      </c>
    </row>
    <row r="170" spans="1:9" x14ac:dyDescent="0.25">
      <c r="A170" s="14" t="s">
        <v>75</v>
      </c>
      <c r="B170" s="14" t="s">
        <v>79</v>
      </c>
      <c r="C170" s="15">
        <v>2</v>
      </c>
      <c r="D170" s="16" t="s">
        <v>121</v>
      </c>
      <c r="E170" s="16"/>
      <c r="F170" s="16"/>
      <c r="G170" s="16"/>
      <c r="H170" s="16" t="s">
        <v>122</v>
      </c>
      <c r="I170" s="14" t="str">
        <f t="shared" si="5"/>
        <v>Missing</v>
      </c>
    </row>
    <row r="171" spans="1:9" ht="30" x14ac:dyDescent="0.25">
      <c r="A171" s="14" t="s">
        <v>80</v>
      </c>
      <c r="B171" s="14" t="s">
        <v>81</v>
      </c>
      <c r="C171" s="15">
        <v>5</v>
      </c>
      <c r="D171" s="16" t="s">
        <v>121</v>
      </c>
      <c r="E171" s="16"/>
      <c r="F171" s="16"/>
      <c r="G171" s="16"/>
      <c r="H171" s="16" t="s">
        <v>122</v>
      </c>
      <c r="I171" s="14" t="str">
        <f t="shared" si="5"/>
        <v>Missing</v>
      </c>
    </row>
    <row r="172" spans="1:9" ht="30" x14ac:dyDescent="0.25">
      <c r="A172" s="14" t="s">
        <v>80</v>
      </c>
      <c r="B172" s="14" t="s">
        <v>82</v>
      </c>
      <c r="C172" s="15">
        <v>3</v>
      </c>
      <c r="D172" s="16" t="s">
        <v>121</v>
      </c>
      <c r="E172" s="16"/>
      <c r="F172" s="16"/>
      <c r="G172" s="16"/>
      <c r="H172" s="16" t="s">
        <v>122</v>
      </c>
      <c r="I172" s="14" t="str">
        <f t="shared" si="5"/>
        <v>Missing</v>
      </c>
    </row>
    <row r="173" spans="1:9" ht="30" x14ac:dyDescent="0.25">
      <c r="A173" s="14" t="s">
        <v>80</v>
      </c>
      <c r="B173" s="14" t="s">
        <v>83</v>
      </c>
      <c r="C173" s="15">
        <v>2</v>
      </c>
      <c r="D173" s="16" t="s">
        <v>121</v>
      </c>
      <c r="E173" s="16"/>
      <c r="F173" s="16"/>
      <c r="G173" s="16"/>
      <c r="H173" s="16" t="s">
        <v>122</v>
      </c>
      <c r="I173" s="14" t="str">
        <f t="shared" si="5"/>
        <v>Missing</v>
      </c>
    </row>
    <row r="174" spans="1:9" x14ac:dyDescent="0.25">
      <c r="A174" s="14" t="s">
        <v>84</v>
      </c>
      <c r="B174" s="14" t="s">
        <v>85</v>
      </c>
      <c r="C174" s="15">
        <v>5</v>
      </c>
      <c r="D174" s="16" t="s">
        <v>121</v>
      </c>
      <c r="E174" s="16"/>
      <c r="F174" s="16"/>
      <c r="G174" s="16"/>
      <c r="H174" s="16" t="s">
        <v>122</v>
      </c>
      <c r="I174" s="14" t="str">
        <f t="shared" si="5"/>
        <v>Missing</v>
      </c>
    </row>
    <row r="175" spans="1:9" x14ac:dyDescent="0.25">
      <c r="A175" s="14" t="s">
        <v>84</v>
      </c>
      <c r="B175" s="14" t="s">
        <v>86</v>
      </c>
      <c r="C175" s="15">
        <v>3</v>
      </c>
      <c r="D175" s="16" t="s">
        <v>121</v>
      </c>
      <c r="E175" s="16"/>
      <c r="F175" s="16"/>
      <c r="G175" s="16"/>
      <c r="H175" s="16" t="s">
        <v>122</v>
      </c>
      <c r="I175" s="14" t="str">
        <f t="shared" si="5"/>
        <v>Missing</v>
      </c>
    </row>
    <row r="176" spans="1:9" x14ac:dyDescent="0.25">
      <c r="A176" s="14" t="s">
        <v>84</v>
      </c>
      <c r="B176" s="14" t="s">
        <v>87</v>
      </c>
      <c r="C176" s="15">
        <v>3</v>
      </c>
      <c r="D176" s="16" t="s">
        <v>121</v>
      </c>
      <c r="E176" s="16"/>
      <c r="F176" s="16"/>
      <c r="G176" s="16"/>
      <c r="H176" s="16" t="s">
        <v>122</v>
      </c>
      <c r="I176" s="14" t="str">
        <f t="shared" si="5"/>
        <v>Missing</v>
      </c>
    </row>
    <row r="177" spans="1:9" x14ac:dyDescent="0.25">
      <c r="A177" s="14" t="s">
        <v>84</v>
      </c>
      <c r="B177" s="14" t="s">
        <v>88</v>
      </c>
      <c r="C177" s="15">
        <v>2</v>
      </c>
      <c r="D177" s="16" t="s">
        <v>121</v>
      </c>
      <c r="E177" s="16"/>
      <c r="F177" s="16"/>
      <c r="G177" s="16"/>
      <c r="H177" s="16" t="s">
        <v>122</v>
      </c>
      <c r="I177" s="14" t="str">
        <f t="shared" si="5"/>
        <v>Missing</v>
      </c>
    </row>
    <row r="178" spans="1:9" x14ac:dyDescent="0.25">
      <c r="A178" s="14" t="s">
        <v>84</v>
      </c>
      <c r="B178" s="14" t="s">
        <v>89</v>
      </c>
      <c r="C178" s="15">
        <v>2</v>
      </c>
      <c r="D178" s="16" t="s">
        <v>121</v>
      </c>
      <c r="E178" s="16"/>
      <c r="F178" s="16"/>
      <c r="G178" s="16"/>
      <c r="H178" s="16" t="s">
        <v>122</v>
      </c>
      <c r="I178" s="14" t="str">
        <f t="shared" si="5"/>
        <v>Missing</v>
      </c>
    </row>
    <row r="179" spans="1:9" x14ac:dyDescent="0.25">
      <c r="A179" s="14" t="s">
        <v>90</v>
      </c>
      <c r="B179" s="14" t="s">
        <v>91</v>
      </c>
      <c r="C179" s="15">
        <v>15</v>
      </c>
      <c r="D179" s="16" t="s">
        <v>121</v>
      </c>
      <c r="E179" s="16"/>
      <c r="F179" s="16"/>
      <c r="G179" s="16"/>
      <c r="H179" s="16" t="s">
        <v>122</v>
      </c>
      <c r="I179" s="14" t="str">
        <f t="shared" si="5"/>
        <v>Missing</v>
      </c>
    </row>
    <row r="180" spans="1:9" x14ac:dyDescent="0.25">
      <c r="A180" s="14" t="s">
        <v>90</v>
      </c>
      <c r="B180" s="14" t="s">
        <v>92</v>
      </c>
      <c r="C180" s="15">
        <v>15</v>
      </c>
      <c r="D180" s="16" t="s">
        <v>121</v>
      </c>
      <c r="E180" s="16"/>
      <c r="F180" s="16"/>
      <c r="G180" s="16"/>
      <c r="H180" s="16" t="s">
        <v>122</v>
      </c>
      <c r="I180" s="14" t="str">
        <f t="shared" si="5"/>
        <v>Missing</v>
      </c>
    </row>
    <row r="181" spans="1:9" x14ac:dyDescent="0.25">
      <c r="A181" s="14" t="s">
        <v>90</v>
      </c>
      <c r="B181" s="14" t="s">
        <v>93</v>
      </c>
      <c r="C181" s="15">
        <v>10</v>
      </c>
      <c r="D181" s="16" t="s">
        <v>121</v>
      </c>
      <c r="E181" s="16"/>
      <c r="F181" s="16"/>
      <c r="G181" s="16"/>
      <c r="H181" s="16" t="s">
        <v>122</v>
      </c>
      <c r="I181" s="14" t="str">
        <f t="shared" si="5"/>
        <v>Missing</v>
      </c>
    </row>
    <row r="183" spans="1:9" x14ac:dyDescent="0.25">
      <c r="A183" s="9" t="s">
        <v>123</v>
      </c>
      <c r="C183" s="5">
        <v>60</v>
      </c>
      <c r="E183" s="17" t="str">
        <f>IF(B160="","",SUM(E163:E178))</f>
        <v/>
      </c>
    </row>
    <row r="184" spans="1:9" x14ac:dyDescent="0.25">
      <c r="A184" s="9" t="s">
        <v>124</v>
      </c>
      <c r="C184" s="5">
        <v>40</v>
      </c>
      <c r="E184" s="17" t="str">
        <f>IF(B160="","",SUM(E179:E181))</f>
        <v/>
      </c>
    </row>
    <row r="185" spans="1:9" x14ac:dyDescent="0.25">
      <c r="A185" s="9" t="s">
        <v>45</v>
      </c>
      <c r="C185" s="5">
        <v>100</v>
      </c>
      <c r="E185" s="17" t="str">
        <f>IF(B160="","",SUM(E183:E184))</f>
        <v/>
      </c>
    </row>
    <row r="186" spans="1:9" x14ac:dyDescent="0.25">
      <c r="A186" t="s">
        <v>125</v>
      </c>
      <c r="B186" s="27"/>
      <c r="C186" s="27"/>
      <c r="D186" s="27"/>
      <c r="E186" s="27"/>
      <c r="F186" s="27"/>
      <c r="G186" s="27"/>
      <c r="H186" s="27"/>
      <c r="I186" s="27"/>
    </row>
    <row r="187" spans="1:9" x14ac:dyDescent="0.25">
      <c r="B187" s="27"/>
      <c r="C187" s="27"/>
      <c r="D187" s="27"/>
      <c r="E187" s="27"/>
      <c r="F187" s="27"/>
      <c r="G187" s="27"/>
      <c r="H187" s="27"/>
      <c r="I187" s="27"/>
    </row>
    <row r="190" spans="1:9" ht="15.75" x14ac:dyDescent="0.25">
      <c r="A190" s="28" t="s">
        <v>131</v>
      </c>
      <c r="B190" s="28"/>
      <c r="C190" s="28"/>
      <c r="D190" s="28"/>
      <c r="E190" s="28"/>
      <c r="F190" s="28"/>
      <c r="G190" s="28"/>
      <c r="H190" s="28"/>
      <c r="I190" s="28"/>
    </row>
    <row r="191" spans="1:9" x14ac:dyDescent="0.25">
      <c r="A191" t="s">
        <v>36</v>
      </c>
      <c r="B191" s="13"/>
      <c r="C191" t="s">
        <v>38</v>
      </c>
      <c r="D191" s="1" t="str">
        <f>IFERROR(VLOOKUP(B191,'Applicant Roster'!$A$4:$J$33,3,FALSE()),"")</f>
        <v/>
      </c>
      <c r="E191" t="s">
        <v>114</v>
      </c>
      <c r="F191" s="29" t="str">
        <f>IFERROR(VLOOKUP(B191,'Applicant Roster'!$A$4:$J$33,4,FALSE()),"")</f>
        <v/>
      </c>
      <c r="G191" s="29"/>
      <c r="H191" s="29"/>
      <c r="I191" s="29"/>
    </row>
    <row r="193" spans="1:9" ht="28.5" x14ac:dyDescent="0.25">
      <c r="A193" s="10" t="s">
        <v>65</v>
      </c>
      <c r="B193" s="10" t="s">
        <v>66</v>
      </c>
      <c r="C193" s="10" t="s">
        <v>67</v>
      </c>
      <c r="D193" s="10" t="s">
        <v>115</v>
      </c>
      <c r="E193" s="10" t="s">
        <v>116</v>
      </c>
      <c r="F193" s="10" t="s">
        <v>117</v>
      </c>
      <c r="G193" s="10" t="s">
        <v>118</v>
      </c>
      <c r="H193" s="10" t="s">
        <v>119</v>
      </c>
      <c r="I193" s="10" t="s">
        <v>120</v>
      </c>
    </row>
    <row r="194" spans="1:9" x14ac:dyDescent="0.25">
      <c r="A194" s="14" t="s">
        <v>69</v>
      </c>
      <c r="B194" s="14" t="s">
        <v>70</v>
      </c>
      <c r="C194" s="15">
        <v>5</v>
      </c>
      <c r="D194" s="16" t="s">
        <v>121</v>
      </c>
      <c r="E194" s="16"/>
      <c r="F194" s="16"/>
      <c r="G194" s="16"/>
      <c r="H194" s="16" t="s">
        <v>122</v>
      </c>
      <c r="I194" s="14" t="str">
        <f t="shared" ref="I194:I212" si="6">IF(D194="N/A","N/A",IF(E194="","Missing","Complete"))</f>
        <v>Missing</v>
      </c>
    </row>
    <row r="195" spans="1:9" x14ac:dyDescent="0.25">
      <c r="A195" s="14" t="s">
        <v>69</v>
      </c>
      <c r="B195" s="14" t="s">
        <v>72</v>
      </c>
      <c r="C195" s="15">
        <v>5</v>
      </c>
      <c r="D195" s="16" t="s">
        <v>121</v>
      </c>
      <c r="E195" s="16"/>
      <c r="F195" s="16"/>
      <c r="G195" s="16"/>
      <c r="H195" s="16" t="s">
        <v>122</v>
      </c>
      <c r="I195" s="14" t="str">
        <f t="shared" si="6"/>
        <v>Missing</v>
      </c>
    </row>
    <row r="196" spans="1:9" x14ac:dyDescent="0.25">
      <c r="A196" s="14" t="s">
        <v>69</v>
      </c>
      <c r="B196" s="14" t="s">
        <v>73</v>
      </c>
      <c r="C196" s="15">
        <v>5</v>
      </c>
      <c r="D196" s="16" t="s">
        <v>121</v>
      </c>
      <c r="E196" s="16"/>
      <c r="F196" s="16"/>
      <c r="G196" s="16"/>
      <c r="H196" s="16" t="s">
        <v>122</v>
      </c>
      <c r="I196" s="14" t="str">
        <f t="shared" si="6"/>
        <v>Missing</v>
      </c>
    </row>
    <row r="197" spans="1:9" x14ac:dyDescent="0.25">
      <c r="A197" s="14" t="s">
        <v>69</v>
      </c>
      <c r="B197" s="14" t="s">
        <v>74</v>
      </c>
      <c r="C197" s="15">
        <v>5</v>
      </c>
      <c r="D197" s="16" t="s">
        <v>121</v>
      </c>
      <c r="E197" s="16"/>
      <c r="F197" s="16"/>
      <c r="G197" s="16"/>
      <c r="H197" s="16" t="s">
        <v>122</v>
      </c>
      <c r="I197" s="14" t="str">
        <f t="shared" si="6"/>
        <v>Missing</v>
      </c>
    </row>
    <row r="198" spans="1:9" x14ac:dyDescent="0.25">
      <c r="A198" s="14" t="s">
        <v>75</v>
      </c>
      <c r="B198" s="14" t="s">
        <v>76</v>
      </c>
      <c r="C198" s="15">
        <v>5</v>
      </c>
      <c r="D198" s="16" t="s">
        <v>121</v>
      </c>
      <c r="E198" s="16"/>
      <c r="F198" s="16"/>
      <c r="G198" s="16"/>
      <c r="H198" s="16" t="s">
        <v>122</v>
      </c>
      <c r="I198" s="14" t="str">
        <f t="shared" si="6"/>
        <v>Missing</v>
      </c>
    </row>
    <row r="199" spans="1:9" x14ac:dyDescent="0.25">
      <c r="A199" s="14" t="s">
        <v>75</v>
      </c>
      <c r="B199" s="14" t="s">
        <v>77</v>
      </c>
      <c r="C199" s="15">
        <v>5</v>
      </c>
      <c r="D199" s="16" t="s">
        <v>121</v>
      </c>
      <c r="E199" s="16"/>
      <c r="F199" s="16"/>
      <c r="G199" s="16"/>
      <c r="H199" s="16" t="s">
        <v>122</v>
      </c>
      <c r="I199" s="14" t="str">
        <f t="shared" si="6"/>
        <v>Missing</v>
      </c>
    </row>
    <row r="200" spans="1:9" x14ac:dyDescent="0.25">
      <c r="A200" s="14" t="s">
        <v>75</v>
      </c>
      <c r="B200" s="14" t="s">
        <v>78</v>
      </c>
      <c r="C200" s="15">
        <v>3</v>
      </c>
      <c r="D200" s="16" t="s">
        <v>121</v>
      </c>
      <c r="E200" s="16"/>
      <c r="F200" s="16"/>
      <c r="G200" s="16"/>
      <c r="H200" s="16" t="s">
        <v>122</v>
      </c>
      <c r="I200" s="14" t="str">
        <f t="shared" si="6"/>
        <v>Missing</v>
      </c>
    </row>
    <row r="201" spans="1:9" x14ac:dyDescent="0.25">
      <c r="A201" s="14" t="s">
        <v>75</v>
      </c>
      <c r="B201" s="14" t="s">
        <v>79</v>
      </c>
      <c r="C201" s="15">
        <v>2</v>
      </c>
      <c r="D201" s="16" t="s">
        <v>121</v>
      </c>
      <c r="E201" s="16"/>
      <c r="F201" s="16"/>
      <c r="G201" s="16"/>
      <c r="H201" s="16" t="s">
        <v>122</v>
      </c>
      <c r="I201" s="14" t="str">
        <f t="shared" si="6"/>
        <v>Missing</v>
      </c>
    </row>
    <row r="202" spans="1:9" ht="30" x14ac:dyDescent="0.25">
      <c r="A202" s="14" t="s">
        <v>80</v>
      </c>
      <c r="B202" s="14" t="s">
        <v>81</v>
      </c>
      <c r="C202" s="15">
        <v>5</v>
      </c>
      <c r="D202" s="16" t="s">
        <v>121</v>
      </c>
      <c r="E202" s="16"/>
      <c r="F202" s="16"/>
      <c r="G202" s="16"/>
      <c r="H202" s="16" t="s">
        <v>122</v>
      </c>
      <c r="I202" s="14" t="str">
        <f t="shared" si="6"/>
        <v>Missing</v>
      </c>
    </row>
    <row r="203" spans="1:9" ht="30" x14ac:dyDescent="0.25">
      <c r="A203" s="14" t="s">
        <v>80</v>
      </c>
      <c r="B203" s="14" t="s">
        <v>82</v>
      </c>
      <c r="C203" s="15">
        <v>3</v>
      </c>
      <c r="D203" s="16" t="s">
        <v>121</v>
      </c>
      <c r="E203" s="16"/>
      <c r="F203" s="16"/>
      <c r="G203" s="16"/>
      <c r="H203" s="16" t="s">
        <v>122</v>
      </c>
      <c r="I203" s="14" t="str">
        <f t="shared" si="6"/>
        <v>Missing</v>
      </c>
    </row>
    <row r="204" spans="1:9" ht="30" x14ac:dyDescent="0.25">
      <c r="A204" s="14" t="s">
        <v>80</v>
      </c>
      <c r="B204" s="14" t="s">
        <v>83</v>
      </c>
      <c r="C204" s="15">
        <v>2</v>
      </c>
      <c r="D204" s="16" t="s">
        <v>121</v>
      </c>
      <c r="E204" s="16"/>
      <c r="F204" s="16"/>
      <c r="G204" s="16"/>
      <c r="H204" s="16" t="s">
        <v>122</v>
      </c>
      <c r="I204" s="14" t="str">
        <f t="shared" si="6"/>
        <v>Missing</v>
      </c>
    </row>
    <row r="205" spans="1:9" x14ac:dyDescent="0.25">
      <c r="A205" s="14" t="s">
        <v>84</v>
      </c>
      <c r="B205" s="14" t="s">
        <v>85</v>
      </c>
      <c r="C205" s="15">
        <v>5</v>
      </c>
      <c r="D205" s="16" t="s">
        <v>121</v>
      </c>
      <c r="E205" s="16"/>
      <c r="F205" s="16"/>
      <c r="G205" s="16"/>
      <c r="H205" s="16" t="s">
        <v>122</v>
      </c>
      <c r="I205" s="14" t="str">
        <f t="shared" si="6"/>
        <v>Missing</v>
      </c>
    </row>
    <row r="206" spans="1:9" x14ac:dyDescent="0.25">
      <c r="A206" s="14" t="s">
        <v>84</v>
      </c>
      <c r="B206" s="14" t="s">
        <v>86</v>
      </c>
      <c r="C206" s="15">
        <v>3</v>
      </c>
      <c r="D206" s="16" t="s">
        <v>121</v>
      </c>
      <c r="E206" s="16"/>
      <c r="F206" s="16"/>
      <c r="G206" s="16"/>
      <c r="H206" s="16" t="s">
        <v>122</v>
      </c>
      <c r="I206" s="14" t="str">
        <f t="shared" si="6"/>
        <v>Missing</v>
      </c>
    </row>
    <row r="207" spans="1:9" x14ac:dyDescent="0.25">
      <c r="A207" s="14" t="s">
        <v>84</v>
      </c>
      <c r="B207" s="14" t="s">
        <v>87</v>
      </c>
      <c r="C207" s="15">
        <v>3</v>
      </c>
      <c r="D207" s="16" t="s">
        <v>121</v>
      </c>
      <c r="E207" s="16"/>
      <c r="F207" s="16"/>
      <c r="G207" s="16"/>
      <c r="H207" s="16" t="s">
        <v>122</v>
      </c>
      <c r="I207" s="14" t="str">
        <f t="shared" si="6"/>
        <v>Missing</v>
      </c>
    </row>
    <row r="208" spans="1:9" x14ac:dyDescent="0.25">
      <c r="A208" s="14" t="s">
        <v>84</v>
      </c>
      <c r="B208" s="14" t="s">
        <v>88</v>
      </c>
      <c r="C208" s="15">
        <v>2</v>
      </c>
      <c r="D208" s="16" t="s">
        <v>121</v>
      </c>
      <c r="E208" s="16"/>
      <c r="F208" s="16"/>
      <c r="G208" s="16"/>
      <c r="H208" s="16" t="s">
        <v>122</v>
      </c>
      <c r="I208" s="14" t="str">
        <f t="shared" si="6"/>
        <v>Missing</v>
      </c>
    </row>
    <row r="209" spans="1:9" x14ac:dyDescent="0.25">
      <c r="A209" s="14" t="s">
        <v>84</v>
      </c>
      <c r="B209" s="14" t="s">
        <v>89</v>
      </c>
      <c r="C209" s="15">
        <v>2</v>
      </c>
      <c r="D209" s="16" t="s">
        <v>121</v>
      </c>
      <c r="E209" s="16"/>
      <c r="F209" s="16"/>
      <c r="G209" s="16"/>
      <c r="H209" s="16" t="s">
        <v>122</v>
      </c>
      <c r="I209" s="14" t="str">
        <f t="shared" si="6"/>
        <v>Missing</v>
      </c>
    </row>
    <row r="210" spans="1:9" x14ac:dyDescent="0.25">
      <c r="A210" s="14" t="s">
        <v>90</v>
      </c>
      <c r="B210" s="14" t="s">
        <v>91</v>
      </c>
      <c r="C210" s="15">
        <v>15</v>
      </c>
      <c r="D210" s="16" t="s">
        <v>121</v>
      </c>
      <c r="E210" s="16"/>
      <c r="F210" s="16"/>
      <c r="G210" s="16"/>
      <c r="H210" s="16" t="s">
        <v>122</v>
      </c>
      <c r="I210" s="14" t="str">
        <f t="shared" si="6"/>
        <v>Missing</v>
      </c>
    </row>
    <row r="211" spans="1:9" x14ac:dyDescent="0.25">
      <c r="A211" s="14" t="s">
        <v>90</v>
      </c>
      <c r="B211" s="14" t="s">
        <v>92</v>
      </c>
      <c r="C211" s="15">
        <v>15</v>
      </c>
      <c r="D211" s="16" t="s">
        <v>121</v>
      </c>
      <c r="E211" s="16"/>
      <c r="F211" s="16"/>
      <c r="G211" s="16"/>
      <c r="H211" s="16" t="s">
        <v>122</v>
      </c>
      <c r="I211" s="14" t="str">
        <f t="shared" si="6"/>
        <v>Missing</v>
      </c>
    </row>
    <row r="212" spans="1:9" x14ac:dyDescent="0.25">
      <c r="A212" s="14" t="s">
        <v>90</v>
      </c>
      <c r="B212" s="14" t="s">
        <v>93</v>
      </c>
      <c r="C212" s="15">
        <v>10</v>
      </c>
      <c r="D212" s="16" t="s">
        <v>121</v>
      </c>
      <c r="E212" s="16"/>
      <c r="F212" s="16"/>
      <c r="G212" s="16"/>
      <c r="H212" s="16" t="s">
        <v>122</v>
      </c>
      <c r="I212" s="14" t="str">
        <f t="shared" si="6"/>
        <v>Missing</v>
      </c>
    </row>
    <row r="214" spans="1:9" x14ac:dyDescent="0.25">
      <c r="A214" s="9" t="s">
        <v>123</v>
      </c>
      <c r="C214" s="5">
        <v>60</v>
      </c>
      <c r="E214" s="17" t="str">
        <f>IF(B191="","",SUM(E194:E209))</f>
        <v/>
      </c>
    </row>
    <row r="215" spans="1:9" x14ac:dyDescent="0.25">
      <c r="A215" s="9" t="s">
        <v>124</v>
      </c>
      <c r="C215" s="5">
        <v>40</v>
      </c>
      <c r="E215" s="17" t="str">
        <f>IF(B191="","",SUM(E210:E212))</f>
        <v/>
      </c>
    </row>
    <row r="216" spans="1:9" x14ac:dyDescent="0.25">
      <c r="A216" s="9" t="s">
        <v>45</v>
      </c>
      <c r="C216" s="5">
        <v>100</v>
      </c>
      <c r="E216" s="17" t="str">
        <f>IF(B191="","",SUM(E214:E215))</f>
        <v/>
      </c>
    </row>
    <row r="217" spans="1:9" x14ac:dyDescent="0.25">
      <c r="A217" t="s">
        <v>125</v>
      </c>
      <c r="B217" s="27"/>
      <c r="C217" s="27"/>
      <c r="D217" s="27"/>
      <c r="E217" s="27"/>
      <c r="F217" s="27"/>
      <c r="G217" s="27"/>
      <c r="H217" s="27"/>
      <c r="I217" s="27"/>
    </row>
    <row r="218" spans="1:9" x14ac:dyDescent="0.25">
      <c r="B218" s="27"/>
      <c r="C218" s="27"/>
      <c r="D218" s="27"/>
      <c r="E218" s="27"/>
      <c r="F218" s="27"/>
      <c r="G218" s="27"/>
      <c r="H218" s="27"/>
      <c r="I218" s="27"/>
    </row>
    <row r="221" spans="1:9" ht="15.75" x14ac:dyDescent="0.25">
      <c r="A221" s="28" t="s">
        <v>132</v>
      </c>
      <c r="B221" s="28"/>
      <c r="C221" s="28"/>
      <c r="D221" s="28"/>
      <c r="E221" s="28"/>
      <c r="F221" s="28"/>
      <c r="G221" s="28"/>
      <c r="H221" s="28"/>
      <c r="I221" s="28"/>
    </row>
    <row r="222" spans="1:9" x14ac:dyDescent="0.25">
      <c r="A222" t="s">
        <v>36</v>
      </c>
      <c r="B222" s="13"/>
      <c r="C222" t="s">
        <v>38</v>
      </c>
      <c r="D222" s="1" t="str">
        <f>IFERROR(VLOOKUP(B222,'Applicant Roster'!$A$4:$J$33,3,FALSE()),"")</f>
        <v/>
      </c>
      <c r="E222" t="s">
        <v>114</v>
      </c>
      <c r="F222" s="29" t="str">
        <f>IFERROR(VLOOKUP(B222,'Applicant Roster'!$A$4:$J$33,4,FALSE()),"")</f>
        <v/>
      </c>
      <c r="G222" s="29"/>
      <c r="H222" s="29"/>
      <c r="I222" s="29"/>
    </row>
    <row r="224" spans="1:9" ht="28.5" x14ac:dyDescent="0.25">
      <c r="A224" s="10" t="s">
        <v>65</v>
      </c>
      <c r="B224" s="10" t="s">
        <v>66</v>
      </c>
      <c r="C224" s="10" t="s">
        <v>67</v>
      </c>
      <c r="D224" s="10" t="s">
        <v>115</v>
      </c>
      <c r="E224" s="10" t="s">
        <v>116</v>
      </c>
      <c r="F224" s="10" t="s">
        <v>117</v>
      </c>
      <c r="G224" s="10" t="s">
        <v>118</v>
      </c>
      <c r="H224" s="10" t="s">
        <v>119</v>
      </c>
      <c r="I224" s="10" t="s">
        <v>120</v>
      </c>
    </row>
    <row r="225" spans="1:9" x14ac:dyDescent="0.25">
      <c r="A225" s="14" t="s">
        <v>69</v>
      </c>
      <c r="B225" s="14" t="s">
        <v>70</v>
      </c>
      <c r="C225" s="15">
        <v>5</v>
      </c>
      <c r="D225" s="16" t="s">
        <v>121</v>
      </c>
      <c r="E225" s="16"/>
      <c r="F225" s="16"/>
      <c r="G225" s="16"/>
      <c r="H225" s="16" t="s">
        <v>122</v>
      </c>
      <c r="I225" s="14" t="str">
        <f t="shared" ref="I225:I243" si="7">IF(D225="N/A","N/A",IF(E225="","Missing","Complete"))</f>
        <v>Missing</v>
      </c>
    </row>
    <row r="226" spans="1:9" x14ac:dyDescent="0.25">
      <c r="A226" s="14" t="s">
        <v>69</v>
      </c>
      <c r="B226" s="14" t="s">
        <v>72</v>
      </c>
      <c r="C226" s="15">
        <v>5</v>
      </c>
      <c r="D226" s="16" t="s">
        <v>121</v>
      </c>
      <c r="E226" s="16"/>
      <c r="F226" s="16"/>
      <c r="G226" s="16"/>
      <c r="H226" s="16" t="s">
        <v>122</v>
      </c>
      <c r="I226" s="14" t="str">
        <f t="shared" si="7"/>
        <v>Missing</v>
      </c>
    </row>
    <row r="227" spans="1:9" x14ac:dyDescent="0.25">
      <c r="A227" s="14" t="s">
        <v>69</v>
      </c>
      <c r="B227" s="14" t="s">
        <v>73</v>
      </c>
      <c r="C227" s="15">
        <v>5</v>
      </c>
      <c r="D227" s="16" t="s">
        <v>121</v>
      </c>
      <c r="E227" s="16"/>
      <c r="F227" s="16"/>
      <c r="G227" s="16"/>
      <c r="H227" s="16" t="s">
        <v>122</v>
      </c>
      <c r="I227" s="14" t="str">
        <f t="shared" si="7"/>
        <v>Missing</v>
      </c>
    </row>
    <row r="228" spans="1:9" x14ac:dyDescent="0.25">
      <c r="A228" s="14" t="s">
        <v>69</v>
      </c>
      <c r="B228" s="14" t="s">
        <v>74</v>
      </c>
      <c r="C228" s="15">
        <v>5</v>
      </c>
      <c r="D228" s="16" t="s">
        <v>121</v>
      </c>
      <c r="E228" s="16"/>
      <c r="F228" s="16"/>
      <c r="G228" s="16"/>
      <c r="H228" s="16" t="s">
        <v>122</v>
      </c>
      <c r="I228" s="14" t="str">
        <f t="shared" si="7"/>
        <v>Missing</v>
      </c>
    </row>
    <row r="229" spans="1:9" x14ac:dyDescent="0.25">
      <c r="A229" s="14" t="s">
        <v>75</v>
      </c>
      <c r="B229" s="14" t="s">
        <v>76</v>
      </c>
      <c r="C229" s="15">
        <v>5</v>
      </c>
      <c r="D229" s="16" t="s">
        <v>121</v>
      </c>
      <c r="E229" s="16"/>
      <c r="F229" s="16"/>
      <c r="G229" s="16"/>
      <c r="H229" s="16" t="s">
        <v>122</v>
      </c>
      <c r="I229" s="14" t="str">
        <f t="shared" si="7"/>
        <v>Missing</v>
      </c>
    </row>
    <row r="230" spans="1:9" x14ac:dyDescent="0.25">
      <c r="A230" s="14" t="s">
        <v>75</v>
      </c>
      <c r="B230" s="14" t="s">
        <v>77</v>
      </c>
      <c r="C230" s="15">
        <v>5</v>
      </c>
      <c r="D230" s="16" t="s">
        <v>121</v>
      </c>
      <c r="E230" s="16"/>
      <c r="F230" s="16"/>
      <c r="G230" s="16"/>
      <c r="H230" s="16" t="s">
        <v>122</v>
      </c>
      <c r="I230" s="14" t="str">
        <f t="shared" si="7"/>
        <v>Missing</v>
      </c>
    </row>
    <row r="231" spans="1:9" x14ac:dyDescent="0.25">
      <c r="A231" s="14" t="s">
        <v>75</v>
      </c>
      <c r="B231" s="14" t="s">
        <v>78</v>
      </c>
      <c r="C231" s="15">
        <v>3</v>
      </c>
      <c r="D231" s="16" t="s">
        <v>121</v>
      </c>
      <c r="E231" s="16"/>
      <c r="F231" s="16"/>
      <c r="G231" s="16"/>
      <c r="H231" s="16" t="s">
        <v>122</v>
      </c>
      <c r="I231" s="14" t="str">
        <f t="shared" si="7"/>
        <v>Missing</v>
      </c>
    </row>
    <row r="232" spans="1:9" x14ac:dyDescent="0.25">
      <c r="A232" s="14" t="s">
        <v>75</v>
      </c>
      <c r="B232" s="14" t="s">
        <v>79</v>
      </c>
      <c r="C232" s="15">
        <v>2</v>
      </c>
      <c r="D232" s="16" t="s">
        <v>121</v>
      </c>
      <c r="E232" s="16"/>
      <c r="F232" s="16"/>
      <c r="G232" s="16"/>
      <c r="H232" s="16" t="s">
        <v>122</v>
      </c>
      <c r="I232" s="14" t="str">
        <f t="shared" si="7"/>
        <v>Missing</v>
      </c>
    </row>
    <row r="233" spans="1:9" ht="30" x14ac:dyDescent="0.25">
      <c r="A233" s="14" t="s">
        <v>80</v>
      </c>
      <c r="B233" s="14" t="s">
        <v>81</v>
      </c>
      <c r="C233" s="15">
        <v>5</v>
      </c>
      <c r="D233" s="16" t="s">
        <v>121</v>
      </c>
      <c r="E233" s="16"/>
      <c r="F233" s="16"/>
      <c r="G233" s="16"/>
      <c r="H233" s="16" t="s">
        <v>122</v>
      </c>
      <c r="I233" s="14" t="str">
        <f t="shared" si="7"/>
        <v>Missing</v>
      </c>
    </row>
    <row r="234" spans="1:9" ht="30" x14ac:dyDescent="0.25">
      <c r="A234" s="14" t="s">
        <v>80</v>
      </c>
      <c r="B234" s="14" t="s">
        <v>82</v>
      </c>
      <c r="C234" s="15">
        <v>3</v>
      </c>
      <c r="D234" s="16" t="s">
        <v>121</v>
      </c>
      <c r="E234" s="16"/>
      <c r="F234" s="16"/>
      <c r="G234" s="16"/>
      <c r="H234" s="16" t="s">
        <v>122</v>
      </c>
      <c r="I234" s="14" t="str">
        <f t="shared" si="7"/>
        <v>Missing</v>
      </c>
    </row>
    <row r="235" spans="1:9" ht="30" x14ac:dyDescent="0.25">
      <c r="A235" s="14" t="s">
        <v>80</v>
      </c>
      <c r="B235" s="14" t="s">
        <v>83</v>
      </c>
      <c r="C235" s="15">
        <v>2</v>
      </c>
      <c r="D235" s="16" t="s">
        <v>121</v>
      </c>
      <c r="E235" s="16"/>
      <c r="F235" s="16"/>
      <c r="G235" s="16"/>
      <c r="H235" s="16" t="s">
        <v>122</v>
      </c>
      <c r="I235" s="14" t="str">
        <f t="shared" si="7"/>
        <v>Missing</v>
      </c>
    </row>
    <row r="236" spans="1:9" x14ac:dyDescent="0.25">
      <c r="A236" s="14" t="s">
        <v>84</v>
      </c>
      <c r="B236" s="14" t="s">
        <v>85</v>
      </c>
      <c r="C236" s="15">
        <v>5</v>
      </c>
      <c r="D236" s="16" t="s">
        <v>121</v>
      </c>
      <c r="E236" s="16"/>
      <c r="F236" s="16"/>
      <c r="G236" s="16"/>
      <c r="H236" s="16" t="s">
        <v>122</v>
      </c>
      <c r="I236" s="14" t="str">
        <f t="shared" si="7"/>
        <v>Missing</v>
      </c>
    </row>
    <row r="237" spans="1:9" x14ac:dyDescent="0.25">
      <c r="A237" s="14" t="s">
        <v>84</v>
      </c>
      <c r="B237" s="14" t="s">
        <v>86</v>
      </c>
      <c r="C237" s="15">
        <v>3</v>
      </c>
      <c r="D237" s="16" t="s">
        <v>121</v>
      </c>
      <c r="E237" s="16"/>
      <c r="F237" s="16"/>
      <c r="G237" s="16"/>
      <c r="H237" s="16" t="s">
        <v>122</v>
      </c>
      <c r="I237" s="14" t="str">
        <f t="shared" si="7"/>
        <v>Missing</v>
      </c>
    </row>
    <row r="238" spans="1:9" x14ac:dyDescent="0.25">
      <c r="A238" s="14" t="s">
        <v>84</v>
      </c>
      <c r="B238" s="14" t="s">
        <v>87</v>
      </c>
      <c r="C238" s="15">
        <v>3</v>
      </c>
      <c r="D238" s="16" t="s">
        <v>121</v>
      </c>
      <c r="E238" s="16"/>
      <c r="F238" s="16"/>
      <c r="G238" s="16"/>
      <c r="H238" s="16" t="s">
        <v>122</v>
      </c>
      <c r="I238" s="14" t="str">
        <f t="shared" si="7"/>
        <v>Missing</v>
      </c>
    </row>
    <row r="239" spans="1:9" x14ac:dyDescent="0.25">
      <c r="A239" s="14" t="s">
        <v>84</v>
      </c>
      <c r="B239" s="14" t="s">
        <v>88</v>
      </c>
      <c r="C239" s="15">
        <v>2</v>
      </c>
      <c r="D239" s="16" t="s">
        <v>121</v>
      </c>
      <c r="E239" s="16"/>
      <c r="F239" s="16"/>
      <c r="G239" s="16"/>
      <c r="H239" s="16" t="s">
        <v>122</v>
      </c>
      <c r="I239" s="14" t="str">
        <f t="shared" si="7"/>
        <v>Missing</v>
      </c>
    </row>
    <row r="240" spans="1:9" x14ac:dyDescent="0.25">
      <c r="A240" s="14" t="s">
        <v>84</v>
      </c>
      <c r="B240" s="14" t="s">
        <v>89</v>
      </c>
      <c r="C240" s="15">
        <v>2</v>
      </c>
      <c r="D240" s="16" t="s">
        <v>121</v>
      </c>
      <c r="E240" s="16"/>
      <c r="F240" s="16"/>
      <c r="G240" s="16"/>
      <c r="H240" s="16" t="s">
        <v>122</v>
      </c>
      <c r="I240" s="14" t="str">
        <f t="shared" si="7"/>
        <v>Missing</v>
      </c>
    </row>
    <row r="241" spans="1:9" x14ac:dyDescent="0.25">
      <c r="A241" s="14" t="s">
        <v>90</v>
      </c>
      <c r="B241" s="14" t="s">
        <v>91</v>
      </c>
      <c r="C241" s="15">
        <v>15</v>
      </c>
      <c r="D241" s="16" t="s">
        <v>121</v>
      </c>
      <c r="E241" s="16"/>
      <c r="F241" s="16"/>
      <c r="G241" s="16"/>
      <c r="H241" s="16" t="s">
        <v>122</v>
      </c>
      <c r="I241" s="14" t="str">
        <f t="shared" si="7"/>
        <v>Missing</v>
      </c>
    </row>
    <row r="242" spans="1:9" x14ac:dyDescent="0.25">
      <c r="A242" s="14" t="s">
        <v>90</v>
      </c>
      <c r="B242" s="14" t="s">
        <v>92</v>
      </c>
      <c r="C242" s="15">
        <v>15</v>
      </c>
      <c r="D242" s="16" t="s">
        <v>121</v>
      </c>
      <c r="E242" s="16"/>
      <c r="F242" s="16"/>
      <c r="G242" s="16"/>
      <c r="H242" s="16" t="s">
        <v>122</v>
      </c>
      <c r="I242" s="14" t="str">
        <f t="shared" si="7"/>
        <v>Missing</v>
      </c>
    </row>
    <row r="243" spans="1:9" x14ac:dyDescent="0.25">
      <c r="A243" s="14" t="s">
        <v>90</v>
      </c>
      <c r="B243" s="14" t="s">
        <v>93</v>
      </c>
      <c r="C243" s="15">
        <v>10</v>
      </c>
      <c r="D243" s="16" t="s">
        <v>121</v>
      </c>
      <c r="E243" s="16"/>
      <c r="F243" s="16"/>
      <c r="G243" s="16"/>
      <c r="H243" s="16" t="s">
        <v>122</v>
      </c>
      <c r="I243" s="14" t="str">
        <f t="shared" si="7"/>
        <v>Missing</v>
      </c>
    </row>
    <row r="245" spans="1:9" x14ac:dyDescent="0.25">
      <c r="A245" s="9" t="s">
        <v>123</v>
      </c>
      <c r="C245" s="5">
        <v>60</v>
      </c>
      <c r="E245" s="17" t="str">
        <f>IF(B222="","",SUM(E225:E240))</f>
        <v/>
      </c>
    </row>
    <row r="246" spans="1:9" x14ac:dyDescent="0.25">
      <c r="A246" s="9" t="s">
        <v>124</v>
      </c>
      <c r="C246" s="5">
        <v>40</v>
      </c>
      <c r="E246" s="17" t="str">
        <f>IF(B222="","",SUM(E241:E243))</f>
        <v/>
      </c>
    </row>
    <row r="247" spans="1:9" x14ac:dyDescent="0.25">
      <c r="A247" s="9" t="s">
        <v>45</v>
      </c>
      <c r="C247" s="5">
        <v>100</v>
      </c>
      <c r="E247" s="17" t="str">
        <f>IF(B222="","",SUM(E245:E246))</f>
        <v/>
      </c>
    </row>
    <row r="248" spans="1:9" x14ac:dyDescent="0.25">
      <c r="A248" t="s">
        <v>125</v>
      </c>
      <c r="B248" s="27"/>
      <c r="C248" s="27"/>
      <c r="D248" s="27"/>
      <c r="E248" s="27"/>
      <c r="F248" s="27"/>
      <c r="G248" s="27"/>
      <c r="H248" s="27"/>
      <c r="I248" s="27"/>
    </row>
    <row r="249" spans="1:9" x14ac:dyDescent="0.25">
      <c r="B249" s="27"/>
      <c r="C249" s="27"/>
      <c r="D249" s="27"/>
      <c r="E249" s="27"/>
      <c r="F249" s="27"/>
      <c r="G249" s="27"/>
      <c r="H249" s="27"/>
      <c r="I249" s="27"/>
    </row>
  </sheetData>
  <mergeCells count="26">
    <mergeCell ref="A1:I1"/>
    <mergeCell ref="A2:I2"/>
    <mergeCell ref="A4:I4"/>
    <mergeCell ref="F5:I5"/>
    <mergeCell ref="B31:I32"/>
    <mergeCell ref="A35:I35"/>
    <mergeCell ref="F36:I36"/>
    <mergeCell ref="B62:I63"/>
    <mergeCell ref="A66:I66"/>
    <mergeCell ref="F67:I67"/>
    <mergeCell ref="B93:I94"/>
    <mergeCell ref="A97:I97"/>
    <mergeCell ref="F98:I98"/>
    <mergeCell ref="B124:I125"/>
    <mergeCell ref="A128:I128"/>
    <mergeCell ref="F129:I129"/>
    <mergeCell ref="B155:I156"/>
    <mergeCell ref="A159:I159"/>
    <mergeCell ref="F160:I160"/>
    <mergeCell ref="B186:I187"/>
    <mergeCell ref="B248:I249"/>
    <mergeCell ref="A190:I190"/>
    <mergeCell ref="F191:I191"/>
    <mergeCell ref="B217:I218"/>
    <mergeCell ref="A221:I221"/>
    <mergeCell ref="F222:I222"/>
  </mergeCells>
  <conditionalFormatting sqref="E8:E26">
    <cfRule type="expression" dxfId="20" priority="2">
      <formula>AND($D8&lt;&gt;"N/A",E8="")</formula>
    </cfRule>
  </conditionalFormatting>
  <conditionalFormatting sqref="E39:E57">
    <cfRule type="expression" dxfId="19" priority="3">
      <formula>AND($D39&lt;&gt;"N/A",E39="")</formula>
    </cfRule>
  </conditionalFormatting>
  <conditionalFormatting sqref="E70:E88">
    <cfRule type="expression" dxfId="18" priority="4">
      <formula>AND($D70&lt;&gt;"N/A",E70="")</formula>
    </cfRule>
  </conditionalFormatting>
  <conditionalFormatting sqref="E101:E119">
    <cfRule type="expression" dxfId="17" priority="5">
      <formula>AND($D101&lt;&gt;"N/A",E101="")</formula>
    </cfRule>
  </conditionalFormatting>
  <conditionalFormatting sqref="E132:E150">
    <cfRule type="expression" dxfId="16" priority="6">
      <formula>AND($D132&lt;&gt;"N/A",E132="")</formula>
    </cfRule>
  </conditionalFormatting>
  <conditionalFormatting sqref="E163:E181">
    <cfRule type="expression" dxfId="15" priority="7">
      <formula>AND($D163&lt;&gt;"N/A",E163="")</formula>
    </cfRule>
  </conditionalFormatting>
  <conditionalFormatting sqref="E194:E212">
    <cfRule type="expression" dxfId="14" priority="8">
      <formula>AND($D194&lt;&gt;"N/A",E194="")</formula>
    </cfRule>
  </conditionalFormatting>
  <conditionalFormatting sqref="E225:E243">
    <cfRule type="expression" dxfId="13" priority="9">
      <formula>AND($D225&lt;&gt;"N/A",E225="")</formula>
    </cfRule>
  </conditionalFormatting>
  <dataValidations count="7">
    <dataValidation type="decimal" allowBlank="1" errorTitle="Invalid score" error="Enter a score between 0 and the maximum points." sqref="E26 E57 E88 E119 E150 E181 E212 E243" xr:uid="{00000000-0002-0000-0400-000000000000}">
      <formula1>0</formula1>
      <formula2>10</formula2>
    </dataValidation>
    <dataValidation type="list" sqref="D225:D243 D194:D212 D163:D181 D132:D150 D101:D119 D70:D88 D39:D57 D8:D26" xr:uid="{00000000-0002-0000-0400-000001000000}">
      <formula1>"Yes,N/A"</formula1>
      <formula2>0</formula2>
    </dataValidation>
    <dataValidation type="list" sqref="H225:H243 H194:H212 H163:H181 H132:H150 H101:H119 H70:H88 H39:H57 H8:H26" xr:uid="{00000000-0002-0000-0400-000002000000}">
      <formula1>"Yes,No"</formula1>
      <formula2>0</formula2>
    </dataValidation>
    <dataValidation type="decimal" allowBlank="1" errorTitle="Invalid score" error="Enter a score between 0 and the maximum points." sqref="E8:E13 E16 E19 E39:E44 E47 E50 E70:E75 E78 E81 E101:E106 E109 E112 E132:E137 E140 E143 E163:E168 E171 E174 E194:E199 E202 E205 E225:E230 E233 E236" xr:uid="{00000000-0002-0000-0400-00000B000000}">
      <formula1>0</formula1>
      <formula2>5</formula2>
    </dataValidation>
    <dataValidation type="decimal" allowBlank="1" errorTitle="Invalid score" error="Enter a score between 0 and the maximum points." sqref="E24:E25 E55:E56 E86:E87 E117:E118 E148:E149 E179:E180 E210:E211 E241:E242" xr:uid="{00000000-0002-0000-0400-000016000000}">
      <formula1>0</formula1>
      <formula2>15</formula2>
    </dataValidation>
    <dataValidation type="decimal" allowBlank="1" errorTitle="Invalid score" error="Enter a score between 0 and the maximum points." sqref="E14 E17 E20:E21 E45 E48 E51:E52 E76 E79 E82:E83 E107 E110 E113:E114 E138 E141 E144:E145 E169 E172 E175:E176 E200 E203 E206:E207 E231 E234 E237:E238" xr:uid="{00000000-0002-0000-0400-00009F000000}">
      <formula1>0</formula1>
      <formula2>3</formula2>
    </dataValidation>
    <dataValidation type="decimal" allowBlank="1" errorTitle="Invalid score" error="Enter a score between 0 and the maximum points." sqref="E15 E18 E22:E23 E46 E49 E53:E54 E77 E80 E84:E85 E108 E111 E115:E116 E139 E142 E146:E147 E170 E173 E177:E178 E201 E204 E208:E209 E232 E235 E239:E240" xr:uid="{00000000-0002-0000-0400-0000A0000000}">
      <formula1>0</formula1>
      <formula2>2</formula2>
    </dataValidation>
  </dataValidations>
  <pageMargins left="0.25" right="0.25" top="0.5" bottom="0.5" header="0.511811023622047" footer="0.5"/>
  <pageSetup orientation="landscape" horizontalDpi="300" verticalDpi="300"/>
  <headerFooter>
    <oddFooter>&amp;CRNCoC FY2026 Rating Ranking Committee&amp;RPage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301"/>
  <sheetViews>
    <sheetView showGridLines="0" zoomScaleNormal="100" workbookViewId="0">
      <pane ySplit="3" topLeftCell="A4" activePane="bottomLeft" state="frozen"/>
      <selection pane="bottomLeft" activeCell="E24" sqref="E24"/>
    </sheetView>
  </sheetViews>
  <sheetFormatPr defaultColWidth="8.5703125" defaultRowHeight="15" customHeight="1" x14ac:dyDescent="0.25"/>
  <cols>
    <col min="1" max="1" width="24" customWidth="1"/>
    <col min="2" max="2" width="40" customWidth="1"/>
    <col min="3" max="3" width="11" customWidth="1"/>
    <col min="4" max="4" width="12" customWidth="1"/>
    <col min="5" max="5" width="11" customWidth="1"/>
    <col min="6" max="7" width="38" customWidth="1"/>
    <col min="8" max="9" width="16" customWidth="1"/>
  </cols>
  <sheetData>
    <row r="1" spans="1:9" ht="31.5" customHeight="1" x14ac:dyDescent="0.25">
      <c r="A1" s="23" t="s">
        <v>133</v>
      </c>
      <c r="B1" s="23"/>
      <c r="C1" s="23"/>
      <c r="D1" s="23"/>
      <c r="E1" s="23"/>
      <c r="F1" s="23"/>
      <c r="G1" s="23"/>
      <c r="H1" s="23"/>
      <c r="I1" s="23"/>
    </row>
    <row r="2" spans="1:9" x14ac:dyDescent="0.25">
      <c r="A2" s="30" t="s">
        <v>134</v>
      </c>
      <c r="B2" s="30"/>
      <c r="C2" s="30"/>
      <c r="D2" s="30"/>
      <c r="E2" s="30"/>
      <c r="F2" s="30"/>
      <c r="G2" s="30"/>
      <c r="H2" s="30"/>
      <c r="I2" s="30"/>
    </row>
    <row r="4" spans="1:9" ht="15.75" x14ac:dyDescent="0.25">
      <c r="A4" s="28" t="s">
        <v>113</v>
      </c>
      <c r="B4" s="28"/>
      <c r="C4" s="28"/>
      <c r="D4" s="28"/>
      <c r="E4" s="28"/>
      <c r="F4" s="28"/>
      <c r="G4" s="28"/>
      <c r="H4" s="28"/>
      <c r="I4" s="28"/>
    </row>
    <row r="5" spans="1:9" x14ac:dyDescent="0.25">
      <c r="A5" t="s">
        <v>36</v>
      </c>
      <c r="B5" s="19" t="s">
        <v>151</v>
      </c>
      <c r="C5" t="s">
        <v>38</v>
      </c>
      <c r="D5" s="1" t="str">
        <f>IFERROR(VLOOKUP(B5,'Applicant Roster'!$A$4:$J$33,3,FALSE()),"")</f>
        <v>Churchill County Social Services</v>
      </c>
      <c r="E5" t="s">
        <v>114</v>
      </c>
      <c r="F5" s="29" t="str">
        <f>IFERROR(VLOOKUP(B5,'Applicant Roster'!$A$4:$J$33,4,FALSE()),"")</f>
        <v>Rapid Rehousing10</v>
      </c>
      <c r="G5" s="29"/>
      <c r="H5" s="29"/>
      <c r="I5" s="29"/>
    </row>
    <row r="7" spans="1:9" ht="28.5" x14ac:dyDescent="0.25">
      <c r="A7" s="10" t="s">
        <v>65</v>
      </c>
      <c r="B7" s="10" t="s">
        <v>66</v>
      </c>
      <c r="C7" s="10" t="s">
        <v>67</v>
      </c>
      <c r="D7" s="10" t="s">
        <v>115</v>
      </c>
      <c r="E7" s="10" t="s">
        <v>116</v>
      </c>
      <c r="F7" s="10" t="s">
        <v>117</v>
      </c>
      <c r="G7" s="10" t="s">
        <v>118</v>
      </c>
      <c r="H7" s="10" t="s">
        <v>119</v>
      </c>
      <c r="I7" s="10" t="s">
        <v>120</v>
      </c>
    </row>
    <row r="8" spans="1:9" x14ac:dyDescent="0.25">
      <c r="A8" s="14" t="s">
        <v>95</v>
      </c>
      <c r="B8" s="14" t="s">
        <v>96</v>
      </c>
      <c r="C8" s="15">
        <v>10</v>
      </c>
      <c r="D8" s="16" t="s">
        <v>121</v>
      </c>
      <c r="E8" s="18">
        <v>10</v>
      </c>
      <c r="F8" s="16"/>
      <c r="G8" s="16"/>
      <c r="H8" s="16" t="s">
        <v>122</v>
      </c>
      <c r="I8" s="14" t="str">
        <f t="shared" ref="I8:I20" si="0">IF(D8="N/A","N/A",IF(E8="","Missing","Complete"))</f>
        <v>Complete</v>
      </c>
    </row>
    <row r="9" spans="1:9" x14ac:dyDescent="0.25">
      <c r="A9" s="14" t="s">
        <v>95</v>
      </c>
      <c r="B9" s="14" t="s">
        <v>97</v>
      </c>
      <c r="C9" s="15">
        <v>8</v>
      </c>
      <c r="D9" s="16" t="s">
        <v>121</v>
      </c>
      <c r="E9" s="18">
        <v>0</v>
      </c>
      <c r="F9" s="16"/>
      <c r="G9" s="16"/>
      <c r="H9" s="16" t="s">
        <v>122</v>
      </c>
      <c r="I9" s="14" t="str">
        <f t="shared" si="0"/>
        <v>Complete</v>
      </c>
    </row>
    <row r="10" spans="1:9" x14ac:dyDescent="0.25">
      <c r="A10" s="14" t="s">
        <v>95</v>
      </c>
      <c r="B10" s="14" t="s">
        <v>98</v>
      </c>
      <c r="C10" s="15">
        <v>10</v>
      </c>
      <c r="D10" s="16" t="s">
        <v>121</v>
      </c>
      <c r="E10" s="18">
        <v>10</v>
      </c>
      <c r="F10" s="16"/>
      <c r="G10" s="16"/>
      <c r="H10" s="16" t="s">
        <v>122</v>
      </c>
      <c r="I10" s="14" t="str">
        <f t="shared" si="0"/>
        <v>Complete</v>
      </c>
    </row>
    <row r="11" spans="1:9" x14ac:dyDescent="0.25">
      <c r="A11" s="14" t="s">
        <v>95</v>
      </c>
      <c r="B11" s="14" t="s">
        <v>99</v>
      </c>
      <c r="C11" s="15">
        <v>7</v>
      </c>
      <c r="D11" s="16" t="s">
        <v>121</v>
      </c>
      <c r="E11" s="18">
        <v>0</v>
      </c>
      <c r="F11" s="16"/>
      <c r="G11" s="16"/>
      <c r="H11" s="16" t="s">
        <v>122</v>
      </c>
      <c r="I11" s="14" t="str">
        <f t="shared" si="0"/>
        <v>Complete</v>
      </c>
    </row>
    <row r="12" spans="1:9" x14ac:dyDescent="0.25">
      <c r="A12" s="14" t="s">
        <v>100</v>
      </c>
      <c r="B12" s="14" t="s">
        <v>101</v>
      </c>
      <c r="C12" s="15">
        <v>10</v>
      </c>
      <c r="D12" s="16" t="s">
        <v>173</v>
      </c>
      <c r="E12" s="18"/>
      <c r="F12" s="16"/>
      <c r="G12" s="16"/>
      <c r="H12" s="16" t="s">
        <v>122</v>
      </c>
      <c r="I12" s="14" t="str">
        <f t="shared" si="0"/>
        <v>N/A</v>
      </c>
    </row>
    <row r="13" spans="1:9" x14ac:dyDescent="0.25">
      <c r="A13" s="14" t="s">
        <v>100</v>
      </c>
      <c r="B13" s="14" t="s">
        <v>102</v>
      </c>
      <c r="C13" s="15">
        <v>5</v>
      </c>
      <c r="D13" s="16" t="s">
        <v>121</v>
      </c>
      <c r="E13" s="18">
        <v>4</v>
      </c>
      <c r="F13" s="16"/>
      <c r="G13" s="16"/>
      <c r="H13" s="16" t="s">
        <v>122</v>
      </c>
      <c r="I13" s="14" t="str">
        <f t="shared" si="0"/>
        <v>Complete</v>
      </c>
    </row>
    <row r="14" spans="1:9" x14ac:dyDescent="0.25">
      <c r="A14" s="14" t="s">
        <v>100</v>
      </c>
      <c r="B14" s="14" t="s">
        <v>103</v>
      </c>
      <c r="C14" s="15">
        <v>5</v>
      </c>
      <c r="D14" s="16" t="s">
        <v>173</v>
      </c>
      <c r="E14" s="18"/>
      <c r="F14" s="16"/>
      <c r="G14" s="16"/>
      <c r="H14" s="16" t="s">
        <v>122</v>
      </c>
      <c r="I14" s="14" t="str">
        <f t="shared" si="0"/>
        <v>N/A</v>
      </c>
    </row>
    <row r="15" spans="1:9" x14ac:dyDescent="0.25">
      <c r="A15" s="14" t="s">
        <v>104</v>
      </c>
      <c r="B15" s="14" t="s">
        <v>105</v>
      </c>
      <c r="C15" s="15">
        <v>5</v>
      </c>
      <c r="D15" s="16" t="s">
        <v>121</v>
      </c>
      <c r="E15" s="18">
        <v>1</v>
      </c>
      <c r="F15" s="16"/>
      <c r="G15" s="16"/>
      <c r="H15" s="16" t="s">
        <v>122</v>
      </c>
      <c r="I15" s="14" t="str">
        <f t="shared" si="0"/>
        <v>Complete</v>
      </c>
    </row>
    <row r="16" spans="1:9" x14ac:dyDescent="0.25">
      <c r="A16" s="14" t="s">
        <v>104</v>
      </c>
      <c r="B16" s="14" t="s">
        <v>106</v>
      </c>
      <c r="C16" s="15">
        <v>5</v>
      </c>
      <c r="D16" s="16" t="s">
        <v>121</v>
      </c>
      <c r="E16" s="18">
        <v>1</v>
      </c>
      <c r="F16" s="16"/>
      <c r="G16" s="16"/>
      <c r="H16" s="16" t="s">
        <v>122</v>
      </c>
      <c r="I16" s="14" t="str">
        <f t="shared" si="0"/>
        <v>Complete</v>
      </c>
    </row>
    <row r="17" spans="1:9" x14ac:dyDescent="0.25">
      <c r="A17" s="14" t="s">
        <v>104</v>
      </c>
      <c r="B17" s="14" t="s">
        <v>107</v>
      </c>
      <c r="C17" s="15">
        <v>5</v>
      </c>
      <c r="D17" s="16" t="s">
        <v>121</v>
      </c>
      <c r="E17" s="18">
        <v>5</v>
      </c>
      <c r="F17" s="16"/>
      <c r="G17" s="16"/>
      <c r="H17" s="16" t="s">
        <v>122</v>
      </c>
      <c r="I17" s="14" t="str">
        <f t="shared" si="0"/>
        <v>Complete</v>
      </c>
    </row>
    <row r="18" spans="1:9" ht="30" x14ac:dyDescent="0.25">
      <c r="A18" s="14" t="s">
        <v>90</v>
      </c>
      <c r="B18" s="14" t="s">
        <v>108</v>
      </c>
      <c r="C18" s="15">
        <v>15</v>
      </c>
      <c r="D18" s="16" t="s">
        <v>121</v>
      </c>
      <c r="E18" s="16"/>
      <c r="F18" s="16"/>
      <c r="G18" s="16"/>
      <c r="H18" s="16" t="s">
        <v>122</v>
      </c>
      <c r="I18" s="14" t="str">
        <f t="shared" si="0"/>
        <v>Missing</v>
      </c>
    </row>
    <row r="19" spans="1:9" x14ac:dyDescent="0.25">
      <c r="A19" s="14" t="s">
        <v>90</v>
      </c>
      <c r="B19" s="14" t="s">
        <v>109</v>
      </c>
      <c r="C19" s="15">
        <v>10</v>
      </c>
      <c r="D19" s="16" t="s">
        <v>121</v>
      </c>
      <c r="E19" s="16"/>
      <c r="F19" s="16"/>
      <c r="G19" s="16"/>
      <c r="H19" s="16" t="s">
        <v>122</v>
      </c>
      <c r="I19" s="14" t="str">
        <f t="shared" si="0"/>
        <v>Missing</v>
      </c>
    </row>
    <row r="20" spans="1:9" x14ac:dyDescent="0.25">
      <c r="A20" s="14" t="s">
        <v>90</v>
      </c>
      <c r="B20" s="14" t="s">
        <v>110</v>
      </c>
      <c r="C20" s="15">
        <v>5</v>
      </c>
      <c r="D20" s="16" t="s">
        <v>121</v>
      </c>
      <c r="E20" s="16"/>
      <c r="F20" s="16"/>
      <c r="G20" s="16"/>
      <c r="H20" s="16" t="s">
        <v>122</v>
      </c>
      <c r="I20" s="14" t="str">
        <f t="shared" si="0"/>
        <v>Missing</v>
      </c>
    </row>
    <row r="22" spans="1:9" x14ac:dyDescent="0.25">
      <c r="A22" s="9" t="s">
        <v>123</v>
      </c>
      <c r="C22" s="5">
        <v>70</v>
      </c>
      <c r="E22" s="17">
        <f>IF(B5="","",IF((IF(D8="N/A",0,C8)+IF(D9="N/A",0,C9)+IF(D10="N/A",0,C10)+IF(D11="N/A",0,C11)+IF(D12="N/A",0,C12)+IF(D13="N/A",0,C13)+IF(D14="N/A",0,C14)+IF(D15="N/A",0,C15)+IF(D16="N/A",0,C16)+IF(D17="N/A",0,C17))=0,"",ROUND((IF(D8="N/A",0,N(E8))+IF(D9="N/A",0,N(E9))+IF(D10="N/A",0,N(E10))+IF(D11="N/A",0,N(E11))+IF(D12="N/A",0,N(E12))+IF(D13="N/A",0,N(E13))+IF(D14="N/A",0,N(E14))+IF(D15="N/A",0,N(E15))+IF(D16="N/A",0,N(E16))+IF(D17="N/A",0,N(E17)))/(IF(D8="N/A",0,C8)+IF(D9="N/A",0,C9)+IF(D10="N/A",0,C10)+IF(D11="N/A",0,C11)+IF(D12="N/A",0,C12)+IF(D13="N/A",0,C13)+IF(D14="N/A",0,C14)+IF(D15="N/A",0,C15)+IF(D16="N/A",0,C16)+IF(D17="N/A",0,C17))*70,1)))</f>
        <v>39.5</v>
      </c>
      <c r="F22" t="s">
        <v>135</v>
      </c>
    </row>
    <row r="23" spans="1:9" x14ac:dyDescent="0.25">
      <c r="A23" s="9" t="s">
        <v>124</v>
      </c>
      <c r="C23" s="5">
        <v>30</v>
      </c>
      <c r="E23" s="17">
        <f>IF(B5="","",SUM(E18:E20))</f>
        <v>0</v>
      </c>
    </row>
    <row r="24" spans="1:9" x14ac:dyDescent="0.25">
      <c r="A24" s="9" t="s">
        <v>45</v>
      </c>
      <c r="C24" s="5">
        <v>100</v>
      </c>
      <c r="E24" s="17">
        <f>IF(B5="","",SUM(E22:E23))</f>
        <v>39.5</v>
      </c>
    </row>
    <row r="25" spans="1:9" x14ac:dyDescent="0.25">
      <c r="A25" t="s">
        <v>125</v>
      </c>
      <c r="B25" s="27"/>
      <c r="C25" s="27"/>
      <c r="D25" s="27"/>
      <c r="E25" s="27"/>
      <c r="F25" s="27"/>
      <c r="G25" s="27"/>
      <c r="H25" s="27"/>
      <c r="I25" s="27"/>
    </row>
    <row r="26" spans="1:9" x14ac:dyDescent="0.25">
      <c r="B26" s="27"/>
      <c r="C26" s="27"/>
      <c r="D26" s="27"/>
      <c r="E26" s="27"/>
      <c r="F26" s="27"/>
      <c r="G26" s="27"/>
      <c r="H26" s="27"/>
      <c r="I26" s="27"/>
    </row>
    <row r="29" spans="1:9" ht="15.75" x14ac:dyDescent="0.25">
      <c r="A29" s="28" t="s">
        <v>126</v>
      </c>
      <c r="B29" s="28"/>
      <c r="C29" s="28"/>
      <c r="D29" s="28"/>
      <c r="E29" s="28"/>
      <c r="F29" s="28"/>
      <c r="G29" s="28"/>
      <c r="H29" s="28"/>
      <c r="I29" s="28"/>
    </row>
    <row r="30" spans="1:9" x14ac:dyDescent="0.25">
      <c r="A30" t="s">
        <v>36</v>
      </c>
      <c r="B30" s="19" t="s">
        <v>155</v>
      </c>
      <c r="C30" t="s">
        <v>38</v>
      </c>
      <c r="D30" s="1" t="str">
        <f>IFERROR(VLOOKUP(B30,'Applicant Roster'!$A$4:$J$33,3,FALSE()),"")</f>
        <v>Division of Public and Behavioral Health, Rural Clinics</v>
      </c>
      <c r="E30" t="s">
        <v>114</v>
      </c>
      <c r="F30" s="29" t="str">
        <f>IFERROR(VLOOKUP(B30,'Applicant Roster'!$A$4:$J$33,4,FALSE()),"")</f>
        <v>Shelter Plus Care</v>
      </c>
      <c r="G30" s="29"/>
      <c r="H30" s="29"/>
      <c r="I30" s="29"/>
    </row>
    <row r="32" spans="1:9" ht="28.5" x14ac:dyDescent="0.25">
      <c r="A32" s="10" t="s">
        <v>65</v>
      </c>
      <c r="B32" s="10" t="s">
        <v>66</v>
      </c>
      <c r="C32" s="10" t="s">
        <v>67</v>
      </c>
      <c r="D32" s="10" t="s">
        <v>115</v>
      </c>
      <c r="E32" s="10" t="s">
        <v>116</v>
      </c>
      <c r="F32" s="10" t="s">
        <v>117</v>
      </c>
      <c r="G32" s="10" t="s">
        <v>118</v>
      </c>
      <c r="H32" s="10" t="s">
        <v>119</v>
      </c>
      <c r="I32" s="10" t="s">
        <v>120</v>
      </c>
    </row>
    <row r="33" spans="1:9" x14ac:dyDescent="0.25">
      <c r="A33" s="14" t="s">
        <v>95</v>
      </c>
      <c r="B33" s="14" t="s">
        <v>96</v>
      </c>
      <c r="C33" s="15">
        <v>10</v>
      </c>
      <c r="D33" s="16" t="s">
        <v>121</v>
      </c>
      <c r="E33" s="18">
        <v>10</v>
      </c>
      <c r="F33" s="16"/>
      <c r="G33" s="16"/>
      <c r="H33" s="16" t="s">
        <v>122</v>
      </c>
      <c r="I33" s="14" t="str">
        <f t="shared" ref="I33:I45" si="1">IF(D33="N/A","N/A",IF(E33="","Missing","Complete"))</f>
        <v>Complete</v>
      </c>
    </row>
    <row r="34" spans="1:9" x14ac:dyDescent="0.25">
      <c r="A34" s="14" t="s">
        <v>95</v>
      </c>
      <c r="B34" s="14" t="s">
        <v>97</v>
      </c>
      <c r="C34" s="15">
        <v>8</v>
      </c>
      <c r="D34" s="16" t="s">
        <v>121</v>
      </c>
      <c r="E34" s="18">
        <v>0</v>
      </c>
      <c r="F34" s="16"/>
      <c r="G34" s="16"/>
      <c r="H34" s="16" t="s">
        <v>122</v>
      </c>
      <c r="I34" s="14" t="str">
        <f t="shared" si="1"/>
        <v>Complete</v>
      </c>
    </row>
    <row r="35" spans="1:9" x14ac:dyDescent="0.25">
      <c r="A35" s="14" t="s">
        <v>95</v>
      </c>
      <c r="B35" s="14" t="s">
        <v>98</v>
      </c>
      <c r="C35" s="15">
        <v>10</v>
      </c>
      <c r="D35" s="16" t="s">
        <v>121</v>
      </c>
      <c r="E35" s="18">
        <v>10</v>
      </c>
      <c r="F35" s="16"/>
      <c r="G35" s="16"/>
      <c r="H35" s="16" t="s">
        <v>122</v>
      </c>
      <c r="I35" s="14" t="str">
        <f t="shared" si="1"/>
        <v>Complete</v>
      </c>
    </row>
    <row r="36" spans="1:9" x14ac:dyDescent="0.25">
      <c r="A36" s="14" t="s">
        <v>95</v>
      </c>
      <c r="B36" s="14" t="s">
        <v>99</v>
      </c>
      <c r="C36" s="15">
        <v>7</v>
      </c>
      <c r="D36" s="16" t="s">
        <v>121</v>
      </c>
      <c r="E36" s="18">
        <v>7</v>
      </c>
      <c r="F36" s="16"/>
      <c r="G36" s="16"/>
      <c r="H36" s="16" t="s">
        <v>122</v>
      </c>
      <c r="I36" s="14" t="str">
        <f t="shared" si="1"/>
        <v>Complete</v>
      </c>
    </row>
    <row r="37" spans="1:9" x14ac:dyDescent="0.25">
      <c r="A37" s="14" t="s">
        <v>100</v>
      </c>
      <c r="B37" s="14" t="s">
        <v>101</v>
      </c>
      <c r="C37" s="15">
        <v>10</v>
      </c>
      <c r="D37" s="16" t="s">
        <v>121</v>
      </c>
      <c r="E37" s="18">
        <v>8</v>
      </c>
      <c r="F37" s="16"/>
      <c r="G37" s="16"/>
      <c r="H37" s="16" t="s">
        <v>122</v>
      </c>
      <c r="I37" s="14" t="str">
        <f t="shared" si="1"/>
        <v>Complete</v>
      </c>
    </row>
    <row r="38" spans="1:9" x14ac:dyDescent="0.25">
      <c r="A38" s="14" t="s">
        <v>100</v>
      </c>
      <c r="B38" s="14" t="s">
        <v>102</v>
      </c>
      <c r="C38" s="15">
        <v>5</v>
      </c>
      <c r="D38" s="16" t="s">
        <v>121</v>
      </c>
      <c r="E38" s="18">
        <v>1</v>
      </c>
      <c r="F38" s="16"/>
      <c r="G38" s="16"/>
      <c r="H38" s="16" t="s">
        <v>122</v>
      </c>
      <c r="I38" s="14" t="str">
        <f t="shared" si="1"/>
        <v>Complete</v>
      </c>
    </row>
    <row r="39" spans="1:9" x14ac:dyDescent="0.25">
      <c r="A39" s="14" t="s">
        <v>100</v>
      </c>
      <c r="B39" s="14" t="s">
        <v>103</v>
      </c>
      <c r="C39" s="15">
        <v>5</v>
      </c>
      <c r="D39" s="16" t="s">
        <v>173</v>
      </c>
      <c r="E39" s="18"/>
      <c r="F39" s="16"/>
      <c r="G39" s="16"/>
      <c r="H39" s="16" t="s">
        <v>122</v>
      </c>
      <c r="I39" s="14" t="str">
        <f t="shared" si="1"/>
        <v>N/A</v>
      </c>
    </row>
    <row r="40" spans="1:9" x14ac:dyDescent="0.25">
      <c r="A40" s="14" t="s">
        <v>104</v>
      </c>
      <c r="B40" s="14" t="s">
        <v>105</v>
      </c>
      <c r="C40" s="15">
        <v>5</v>
      </c>
      <c r="D40" s="16" t="s">
        <v>121</v>
      </c>
      <c r="E40" s="18">
        <v>1</v>
      </c>
      <c r="F40" s="16"/>
      <c r="G40" s="16"/>
      <c r="H40" s="16" t="s">
        <v>122</v>
      </c>
      <c r="I40" s="14" t="str">
        <f t="shared" si="1"/>
        <v>Complete</v>
      </c>
    </row>
    <row r="41" spans="1:9" x14ac:dyDescent="0.25">
      <c r="A41" s="14" t="s">
        <v>104</v>
      </c>
      <c r="B41" s="14" t="s">
        <v>106</v>
      </c>
      <c r="C41" s="15">
        <v>5</v>
      </c>
      <c r="D41" s="16" t="s">
        <v>121</v>
      </c>
      <c r="E41" s="18">
        <v>5</v>
      </c>
      <c r="F41" s="16"/>
      <c r="G41" s="16"/>
      <c r="H41" s="16" t="s">
        <v>122</v>
      </c>
      <c r="I41" s="14" t="str">
        <f t="shared" si="1"/>
        <v>Complete</v>
      </c>
    </row>
    <row r="42" spans="1:9" x14ac:dyDescent="0.25">
      <c r="A42" s="14" t="s">
        <v>104</v>
      </c>
      <c r="B42" s="14" t="s">
        <v>107</v>
      </c>
      <c r="C42" s="15">
        <v>5</v>
      </c>
      <c r="D42" s="16" t="s">
        <v>121</v>
      </c>
      <c r="E42" s="18">
        <v>3</v>
      </c>
      <c r="F42" s="16"/>
      <c r="G42" s="16"/>
      <c r="H42" s="16" t="s">
        <v>122</v>
      </c>
      <c r="I42" s="14" t="str">
        <f t="shared" si="1"/>
        <v>Complete</v>
      </c>
    </row>
    <row r="43" spans="1:9" ht="30" x14ac:dyDescent="0.25">
      <c r="A43" s="14" t="s">
        <v>90</v>
      </c>
      <c r="B43" s="14" t="s">
        <v>108</v>
      </c>
      <c r="C43" s="15">
        <v>15</v>
      </c>
      <c r="D43" s="16" t="s">
        <v>121</v>
      </c>
      <c r="E43" s="16"/>
      <c r="F43" s="16"/>
      <c r="G43" s="16"/>
      <c r="H43" s="16" t="s">
        <v>122</v>
      </c>
      <c r="I43" s="14" t="str">
        <f t="shared" si="1"/>
        <v>Missing</v>
      </c>
    </row>
    <row r="44" spans="1:9" x14ac:dyDescent="0.25">
      <c r="A44" s="14" t="s">
        <v>90</v>
      </c>
      <c r="B44" s="14" t="s">
        <v>109</v>
      </c>
      <c r="C44" s="15">
        <v>10</v>
      </c>
      <c r="D44" s="16" t="s">
        <v>121</v>
      </c>
      <c r="E44" s="16"/>
      <c r="F44" s="16"/>
      <c r="G44" s="16"/>
      <c r="H44" s="16" t="s">
        <v>122</v>
      </c>
      <c r="I44" s="14" t="str">
        <f t="shared" si="1"/>
        <v>Missing</v>
      </c>
    </row>
    <row r="45" spans="1:9" x14ac:dyDescent="0.25">
      <c r="A45" s="14" t="s">
        <v>90</v>
      </c>
      <c r="B45" s="14" t="s">
        <v>110</v>
      </c>
      <c r="C45" s="15">
        <v>5</v>
      </c>
      <c r="D45" s="16" t="s">
        <v>121</v>
      </c>
      <c r="E45" s="16"/>
      <c r="F45" s="16"/>
      <c r="G45" s="16"/>
      <c r="H45" s="16" t="s">
        <v>122</v>
      </c>
      <c r="I45" s="14" t="str">
        <f t="shared" si="1"/>
        <v>Missing</v>
      </c>
    </row>
    <row r="47" spans="1:9" x14ac:dyDescent="0.25">
      <c r="A47" s="9" t="s">
        <v>123</v>
      </c>
      <c r="C47" s="5">
        <v>70</v>
      </c>
      <c r="E47" s="17">
        <f>IF(B30="","",IF((IF(D33="N/A",0,C33)+IF(D34="N/A",0,C34)+IF(D35="N/A",0,C35)+IF(D36="N/A",0,C36)+IF(D37="N/A",0,C37)+IF(D38="N/A",0,C38)+IF(D39="N/A",0,C39)+IF(D40="N/A",0,C40)+IF(D41="N/A",0,C41)+IF(D42="N/A",0,C42))=0,"",ROUND((IF(D33="N/A",0,N(E33))+IF(D34="N/A",0,N(E34))+IF(D35="N/A",0,N(E35))+IF(D36="N/A",0,N(E36))+IF(D37="N/A",0,N(E37))+IF(D38="N/A",0,N(E38))+IF(D39="N/A",0,N(E39))+IF(D40="N/A",0,N(E40))+IF(D41="N/A",0,N(E41))+IF(D42="N/A",0,N(E42)))/(IF(D33="N/A",0,C33)+IF(D34="N/A",0,C34)+IF(D35="N/A",0,C35)+IF(D36="N/A",0,C36)+IF(D37="N/A",0,C37)+IF(D38="N/A",0,C38)+IF(D39="N/A",0,C39)+IF(D40="N/A",0,C40)+IF(D41="N/A",0,C41)+IF(D42="N/A",0,C42))*70,1)))</f>
        <v>48.5</v>
      </c>
      <c r="F47" t="s">
        <v>135</v>
      </c>
    </row>
    <row r="48" spans="1:9" x14ac:dyDescent="0.25">
      <c r="A48" s="9" t="s">
        <v>124</v>
      </c>
      <c r="C48" s="5">
        <v>30</v>
      </c>
      <c r="E48" s="17">
        <f>IF(B30="","",SUM(E43:E45))</f>
        <v>0</v>
      </c>
    </row>
    <row r="49" spans="1:9" x14ac:dyDescent="0.25">
      <c r="A49" s="9" t="s">
        <v>45</v>
      </c>
      <c r="C49" s="5">
        <v>100</v>
      </c>
      <c r="E49" s="17">
        <f>IF(B30="","",SUM(E47:E48))</f>
        <v>48.5</v>
      </c>
    </row>
    <row r="50" spans="1:9" x14ac:dyDescent="0.25">
      <c r="A50" t="s">
        <v>125</v>
      </c>
      <c r="B50" s="27"/>
      <c r="C50" s="27"/>
      <c r="D50" s="27"/>
      <c r="E50" s="27"/>
      <c r="F50" s="27"/>
      <c r="G50" s="27"/>
      <c r="H50" s="27"/>
      <c r="I50" s="27"/>
    </row>
    <row r="51" spans="1:9" x14ac:dyDescent="0.25">
      <c r="B51" s="27"/>
      <c r="C51" s="27"/>
      <c r="D51" s="27"/>
      <c r="E51" s="27"/>
      <c r="F51" s="27"/>
      <c r="G51" s="27"/>
      <c r="H51" s="27"/>
      <c r="I51" s="27"/>
    </row>
    <row r="54" spans="1:9" ht="15.75" x14ac:dyDescent="0.25">
      <c r="A54" s="28" t="s">
        <v>127</v>
      </c>
      <c r="B54" s="28"/>
      <c r="C54" s="28"/>
      <c r="D54" s="28"/>
      <c r="E54" s="28"/>
      <c r="F54" s="28"/>
      <c r="G54" s="28"/>
      <c r="H54" s="28"/>
      <c r="I54" s="28"/>
    </row>
    <row r="55" spans="1:9" x14ac:dyDescent="0.25">
      <c r="A55" t="s">
        <v>36</v>
      </c>
      <c r="B55" s="13"/>
      <c r="C55" t="s">
        <v>38</v>
      </c>
      <c r="D55" s="1" t="str">
        <f>IFERROR(VLOOKUP(B55,'Applicant Roster'!$A$4:$J$33,3,FALSE()),"")</f>
        <v/>
      </c>
      <c r="E55" t="s">
        <v>114</v>
      </c>
      <c r="F55" s="29" t="str">
        <f>IFERROR(VLOOKUP(B55,'Applicant Roster'!$A$4:$J$33,4,FALSE()),"")</f>
        <v/>
      </c>
      <c r="G55" s="29"/>
      <c r="H55" s="29"/>
      <c r="I55" s="29"/>
    </row>
    <row r="57" spans="1:9" ht="28.5" x14ac:dyDescent="0.25">
      <c r="A57" s="10" t="s">
        <v>65</v>
      </c>
      <c r="B57" s="10" t="s">
        <v>66</v>
      </c>
      <c r="C57" s="10" t="s">
        <v>67</v>
      </c>
      <c r="D57" s="10" t="s">
        <v>115</v>
      </c>
      <c r="E57" s="10" t="s">
        <v>116</v>
      </c>
      <c r="F57" s="10" t="s">
        <v>117</v>
      </c>
      <c r="G57" s="10" t="s">
        <v>118</v>
      </c>
      <c r="H57" s="10" t="s">
        <v>119</v>
      </c>
      <c r="I57" s="10" t="s">
        <v>120</v>
      </c>
    </row>
    <row r="58" spans="1:9" x14ac:dyDescent="0.25">
      <c r="A58" s="14" t="s">
        <v>95</v>
      </c>
      <c r="B58" s="14" t="s">
        <v>96</v>
      </c>
      <c r="C58" s="15">
        <v>10</v>
      </c>
      <c r="D58" s="16" t="s">
        <v>121</v>
      </c>
      <c r="E58" s="18"/>
      <c r="F58" s="16"/>
      <c r="G58" s="16"/>
      <c r="H58" s="16" t="s">
        <v>122</v>
      </c>
      <c r="I58" s="14" t="str">
        <f t="shared" ref="I58:I70" si="2">IF(D58="N/A","N/A",IF(E58="","Missing","Complete"))</f>
        <v>Missing</v>
      </c>
    </row>
    <row r="59" spans="1:9" x14ac:dyDescent="0.25">
      <c r="A59" s="14" t="s">
        <v>95</v>
      </c>
      <c r="B59" s="14" t="s">
        <v>97</v>
      </c>
      <c r="C59" s="15">
        <v>8</v>
      </c>
      <c r="D59" s="16" t="s">
        <v>121</v>
      </c>
      <c r="E59" s="18"/>
      <c r="F59" s="16"/>
      <c r="G59" s="16"/>
      <c r="H59" s="16" t="s">
        <v>122</v>
      </c>
      <c r="I59" s="14" t="str">
        <f t="shared" si="2"/>
        <v>Missing</v>
      </c>
    </row>
    <row r="60" spans="1:9" x14ac:dyDescent="0.25">
      <c r="A60" s="14" t="s">
        <v>95</v>
      </c>
      <c r="B60" s="14" t="s">
        <v>98</v>
      </c>
      <c r="C60" s="15">
        <v>10</v>
      </c>
      <c r="D60" s="16" t="s">
        <v>121</v>
      </c>
      <c r="E60" s="18"/>
      <c r="F60" s="16"/>
      <c r="G60" s="16"/>
      <c r="H60" s="16" t="s">
        <v>122</v>
      </c>
      <c r="I60" s="14" t="str">
        <f t="shared" si="2"/>
        <v>Missing</v>
      </c>
    </row>
    <row r="61" spans="1:9" x14ac:dyDescent="0.25">
      <c r="A61" s="14" t="s">
        <v>95</v>
      </c>
      <c r="B61" s="14" t="s">
        <v>99</v>
      </c>
      <c r="C61" s="15">
        <v>7</v>
      </c>
      <c r="D61" s="16" t="s">
        <v>121</v>
      </c>
      <c r="E61" s="18"/>
      <c r="F61" s="16"/>
      <c r="G61" s="16"/>
      <c r="H61" s="16" t="s">
        <v>122</v>
      </c>
      <c r="I61" s="14" t="str">
        <f t="shared" si="2"/>
        <v>Missing</v>
      </c>
    </row>
    <row r="62" spans="1:9" x14ac:dyDescent="0.25">
      <c r="A62" s="14" t="s">
        <v>100</v>
      </c>
      <c r="B62" s="14" t="s">
        <v>101</v>
      </c>
      <c r="C62" s="15">
        <v>10</v>
      </c>
      <c r="D62" s="16" t="s">
        <v>121</v>
      </c>
      <c r="E62" s="18"/>
      <c r="F62" s="16"/>
      <c r="G62" s="16"/>
      <c r="H62" s="16" t="s">
        <v>122</v>
      </c>
      <c r="I62" s="14" t="str">
        <f t="shared" si="2"/>
        <v>Missing</v>
      </c>
    </row>
    <row r="63" spans="1:9" x14ac:dyDescent="0.25">
      <c r="A63" s="14" t="s">
        <v>100</v>
      </c>
      <c r="B63" s="14" t="s">
        <v>102</v>
      </c>
      <c r="C63" s="15">
        <v>5</v>
      </c>
      <c r="D63" s="16" t="s">
        <v>121</v>
      </c>
      <c r="E63" s="18"/>
      <c r="F63" s="16"/>
      <c r="G63" s="16"/>
      <c r="H63" s="16" t="s">
        <v>122</v>
      </c>
      <c r="I63" s="14" t="str">
        <f t="shared" si="2"/>
        <v>Missing</v>
      </c>
    </row>
    <row r="64" spans="1:9" x14ac:dyDescent="0.25">
      <c r="A64" s="14" t="s">
        <v>100</v>
      </c>
      <c r="B64" s="14" t="s">
        <v>103</v>
      </c>
      <c r="C64" s="15">
        <v>5</v>
      </c>
      <c r="D64" s="16" t="s">
        <v>121</v>
      </c>
      <c r="E64" s="18"/>
      <c r="F64" s="16"/>
      <c r="G64" s="16"/>
      <c r="H64" s="16" t="s">
        <v>122</v>
      </c>
      <c r="I64" s="14" t="str">
        <f t="shared" si="2"/>
        <v>Missing</v>
      </c>
    </row>
    <row r="65" spans="1:9" x14ac:dyDescent="0.25">
      <c r="A65" s="14" t="s">
        <v>104</v>
      </c>
      <c r="B65" s="14" t="s">
        <v>105</v>
      </c>
      <c r="C65" s="15">
        <v>5</v>
      </c>
      <c r="D65" s="16" t="s">
        <v>121</v>
      </c>
      <c r="E65" s="18"/>
      <c r="F65" s="16"/>
      <c r="G65" s="16"/>
      <c r="H65" s="16" t="s">
        <v>122</v>
      </c>
      <c r="I65" s="14" t="str">
        <f t="shared" si="2"/>
        <v>Missing</v>
      </c>
    </row>
    <row r="66" spans="1:9" x14ac:dyDescent="0.25">
      <c r="A66" s="14" t="s">
        <v>104</v>
      </c>
      <c r="B66" s="14" t="s">
        <v>106</v>
      </c>
      <c r="C66" s="15">
        <v>5</v>
      </c>
      <c r="D66" s="16" t="s">
        <v>121</v>
      </c>
      <c r="E66" s="18"/>
      <c r="F66" s="16"/>
      <c r="G66" s="16"/>
      <c r="H66" s="16" t="s">
        <v>122</v>
      </c>
      <c r="I66" s="14" t="str">
        <f t="shared" si="2"/>
        <v>Missing</v>
      </c>
    </row>
    <row r="67" spans="1:9" x14ac:dyDescent="0.25">
      <c r="A67" s="14" t="s">
        <v>104</v>
      </c>
      <c r="B67" s="14" t="s">
        <v>107</v>
      </c>
      <c r="C67" s="15">
        <v>5</v>
      </c>
      <c r="D67" s="16" t="s">
        <v>121</v>
      </c>
      <c r="E67" s="18"/>
      <c r="F67" s="16"/>
      <c r="G67" s="16"/>
      <c r="H67" s="16" t="s">
        <v>122</v>
      </c>
      <c r="I67" s="14" t="str">
        <f t="shared" si="2"/>
        <v>Missing</v>
      </c>
    </row>
    <row r="68" spans="1:9" ht="30" x14ac:dyDescent="0.25">
      <c r="A68" s="14" t="s">
        <v>90</v>
      </c>
      <c r="B68" s="14" t="s">
        <v>108</v>
      </c>
      <c r="C68" s="15">
        <v>15</v>
      </c>
      <c r="D68" s="16" t="s">
        <v>121</v>
      </c>
      <c r="E68" s="16"/>
      <c r="F68" s="16"/>
      <c r="G68" s="16"/>
      <c r="H68" s="16" t="s">
        <v>122</v>
      </c>
      <c r="I68" s="14" t="str">
        <f t="shared" si="2"/>
        <v>Missing</v>
      </c>
    </row>
    <row r="69" spans="1:9" x14ac:dyDescent="0.25">
      <c r="A69" s="14" t="s">
        <v>90</v>
      </c>
      <c r="B69" s="14" t="s">
        <v>109</v>
      </c>
      <c r="C69" s="15">
        <v>10</v>
      </c>
      <c r="D69" s="16" t="s">
        <v>121</v>
      </c>
      <c r="E69" s="16"/>
      <c r="F69" s="16"/>
      <c r="G69" s="16"/>
      <c r="H69" s="16" t="s">
        <v>122</v>
      </c>
      <c r="I69" s="14" t="str">
        <f t="shared" si="2"/>
        <v>Missing</v>
      </c>
    </row>
    <row r="70" spans="1:9" x14ac:dyDescent="0.25">
      <c r="A70" s="14" t="s">
        <v>90</v>
      </c>
      <c r="B70" s="14" t="s">
        <v>110</v>
      </c>
      <c r="C70" s="15">
        <v>5</v>
      </c>
      <c r="D70" s="16" t="s">
        <v>121</v>
      </c>
      <c r="E70" s="16"/>
      <c r="F70" s="16"/>
      <c r="G70" s="16"/>
      <c r="H70" s="16" t="s">
        <v>122</v>
      </c>
      <c r="I70" s="14" t="str">
        <f t="shared" si="2"/>
        <v>Missing</v>
      </c>
    </row>
    <row r="72" spans="1:9" x14ac:dyDescent="0.25">
      <c r="A72" s="9" t="s">
        <v>123</v>
      </c>
      <c r="C72" s="5">
        <v>70</v>
      </c>
      <c r="E72" s="17" t="str">
        <f>IF(B55="","",IF((IF(D58="N/A",0,C58)+IF(D59="N/A",0,C59)+IF(D60="N/A",0,C60)+IF(D61="N/A",0,C61)+IF(D62="N/A",0,C62)+IF(D63="N/A",0,C63)+IF(D64="N/A",0,C64)+IF(D65="N/A",0,C65)+IF(D66="N/A",0,C66)+IF(D67="N/A",0,C67))=0,"",ROUND((IF(D58="N/A",0,N(E58))+IF(D59="N/A",0,N(E59))+IF(D60="N/A",0,N(E60))+IF(D61="N/A",0,N(E61))+IF(D62="N/A",0,N(E62))+IF(D63="N/A",0,N(E63))+IF(D64="N/A",0,N(E64))+IF(D65="N/A",0,N(E65))+IF(D66="N/A",0,N(E66))+IF(D67="N/A",0,N(E67)))/(IF(D58="N/A",0,C58)+IF(D59="N/A",0,C59)+IF(D60="N/A",0,C60)+IF(D61="N/A",0,C61)+IF(D62="N/A",0,C62)+IF(D63="N/A",0,C63)+IF(D64="N/A",0,C64)+IF(D65="N/A",0,C65)+IF(D66="N/A",0,C66)+IF(D67="N/A",0,C67))*70,1)))</f>
        <v/>
      </c>
      <c r="F72" t="s">
        <v>135</v>
      </c>
    </row>
    <row r="73" spans="1:9" x14ac:dyDescent="0.25">
      <c r="A73" s="9" t="s">
        <v>124</v>
      </c>
      <c r="C73" s="5">
        <v>30</v>
      </c>
      <c r="E73" s="17" t="str">
        <f>IF(B55="","",SUM(E68:E70))</f>
        <v/>
      </c>
    </row>
    <row r="74" spans="1:9" x14ac:dyDescent="0.25">
      <c r="A74" s="9" t="s">
        <v>45</v>
      </c>
      <c r="C74" s="5">
        <v>100</v>
      </c>
      <c r="E74" s="17" t="str">
        <f>IF(B55="","",SUM(E72:E73))</f>
        <v/>
      </c>
    </row>
    <row r="75" spans="1:9" x14ac:dyDescent="0.25">
      <c r="A75" t="s">
        <v>125</v>
      </c>
      <c r="B75" s="27"/>
      <c r="C75" s="27"/>
      <c r="D75" s="27"/>
      <c r="E75" s="27"/>
      <c r="F75" s="27"/>
      <c r="G75" s="27"/>
      <c r="H75" s="27"/>
      <c r="I75" s="27"/>
    </row>
    <row r="76" spans="1:9" x14ac:dyDescent="0.25">
      <c r="B76" s="27"/>
      <c r="C76" s="27"/>
      <c r="D76" s="27"/>
      <c r="E76" s="27"/>
      <c r="F76" s="27"/>
      <c r="G76" s="27"/>
      <c r="H76" s="27"/>
      <c r="I76" s="27"/>
    </row>
    <row r="79" spans="1:9" ht="15.75" x14ac:dyDescent="0.25">
      <c r="A79" s="28" t="s">
        <v>128</v>
      </c>
      <c r="B79" s="28"/>
      <c r="C79" s="28"/>
      <c r="D79" s="28"/>
      <c r="E79" s="28"/>
      <c r="F79" s="28"/>
      <c r="G79" s="28"/>
      <c r="H79" s="28"/>
      <c r="I79" s="28"/>
    </row>
    <row r="80" spans="1:9" x14ac:dyDescent="0.25">
      <c r="A80" t="s">
        <v>36</v>
      </c>
      <c r="B80" s="13"/>
      <c r="C80" t="s">
        <v>38</v>
      </c>
      <c r="D80" s="1" t="str">
        <f>IFERROR(VLOOKUP(B80,'Applicant Roster'!$A$4:$J$33,3,FALSE()),"")</f>
        <v/>
      </c>
      <c r="E80" t="s">
        <v>114</v>
      </c>
      <c r="F80" s="29" t="str">
        <f>IFERROR(VLOOKUP(B80,'Applicant Roster'!$A$4:$J$33,4,FALSE()),"")</f>
        <v/>
      </c>
      <c r="G80" s="29"/>
      <c r="H80" s="29"/>
      <c r="I80" s="29"/>
    </row>
    <row r="82" spans="1:9" ht="28.5" x14ac:dyDescent="0.25">
      <c r="A82" s="10" t="s">
        <v>65</v>
      </c>
      <c r="B82" s="10" t="s">
        <v>66</v>
      </c>
      <c r="C82" s="10" t="s">
        <v>67</v>
      </c>
      <c r="D82" s="10" t="s">
        <v>115</v>
      </c>
      <c r="E82" s="10" t="s">
        <v>116</v>
      </c>
      <c r="F82" s="10" t="s">
        <v>117</v>
      </c>
      <c r="G82" s="10" t="s">
        <v>118</v>
      </c>
      <c r="H82" s="10" t="s">
        <v>119</v>
      </c>
      <c r="I82" s="10" t="s">
        <v>120</v>
      </c>
    </row>
    <row r="83" spans="1:9" x14ac:dyDescent="0.25">
      <c r="A83" s="14" t="s">
        <v>95</v>
      </c>
      <c r="B83" s="14" t="s">
        <v>96</v>
      </c>
      <c r="C83" s="15">
        <v>10</v>
      </c>
      <c r="D83" s="16" t="s">
        <v>121</v>
      </c>
      <c r="E83" s="18"/>
      <c r="F83" s="16"/>
      <c r="G83" s="16"/>
      <c r="H83" s="16" t="s">
        <v>122</v>
      </c>
      <c r="I83" s="14" t="str">
        <f t="shared" ref="I83:I95" si="3">IF(D83="N/A","N/A",IF(E83="","Missing","Complete"))</f>
        <v>Missing</v>
      </c>
    </row>
    <row r="84" spans="1:9" x14ac:dyDescent="0.25">
      <c r="A84" s="14" t="s">
        <v>95</v>
      </c>
      <c r="B84" s="14" t="s">
        <v>97</v>
      </c>
      <c r="C84" s="15">
        <v>8</v>
      </c>
      <c r="D84" s="16" t="s">
        <v>121</v>
      </c>
      <c r="E84" s="18"/>
      <c r="F84" s="16"/>
      <c r="G84" s="16"/>
      <c r="H84" s="16" t="s">
        <v>122</v>
      </c>
      <c r="I84" s="14" t="str">
        <f t="shared" si="3"/>
        <v>Missing</v>
      </c>
    </row>
    <row r="85" spans="1:9" x14ac:dyDescent="0.25">
      <c r="A85" s="14" t="s">
        <v>95</v>
      </c>
      <c r="B85" s="14" t="s">
        <v>98</v>
      </c>
      <c r="C85" s="15">
        <v>10</v>
      </c>
      <c r="D85" s="16" t="s">
        <v>121</v>
      </c>
      <c r="E85" s="18"/>
      <c r="F85" s="16"/>
      <c r="G85" s="16"/>
      <c r="H85" s="16" t="s">
        <v>122</v>
      </c>
      <c r="I85" s="14" t="str">
        <f t="shared" si="3"/>
        <v>Missing</v>
      </c>
    </row>
    <row r="86" spans="1:9" x14ac:dyDescent="0.25">
      <c r="A86" s="14" t="s">
        <v>95</v>
      </c>
      <c r="B86" s="14" t="s">
        <v>99</v>
      </c>
      <c r="C86" s="15">
        <v>7</v>
      </c>
      <c r="D86" s="16" t="s">
        <v>121</v>
      </c>
      <c r="E86" s="18"/>
      <c r="F86" s="16"/>
      <c r="G86" s="16"/>
      <c r="H86" s="16" t="s">
        <v>122</v>
      </c>
      <c r="I86" s="14" t="str">
        <f t="shared" si="3"/>
        <v>Missing</v>
      </c>
    </row>
    <row r="87" spans="1:9" x14ac:dyDescent="0.25">
      <c r="A87" s="14" t="s">
        <v>100</v>
      </c>
      <c r="B87" s="14" t="s">
        <v>101</v>
      </c>
      <c r="C87" s="15">
        <v>10</v>
      </c>
      <c r="D87" s="16" t="s">
        <v>121</v>
      </c>
      <c r="E87" s="18"/>
      <c r="F87" s="16"/>
      <c r="G87" s="16"/>
      <c r="H87" s="16" t="s">
        <v>122</v>
      </c>
      <c r="I87" s="14" t="str">
        <f t="shared" si="3"/>
        <v>Missing</v>
      </c>
    </row>
    <row r="88" spans="1:9" x14ac:dyDescent="0.25">
      <c r="A88" s="14" t="s">
        <v>100</v>
      </c>
      <c r="B88" s="14" t="s">
        <v>102</v>
      </c>
      <c r="C88" s="15">
        <v>5</v>
      </c>
      <c r="D88" s="16" t="s">
        <v>121</v>
      </c>
      <c r="E88" s="18"/>
      <c r="F88" s="16"/>
      <c r="G88" s="16"/>
      <c r="H88" s="16" t="s">
        <v>122</v>
      </c>
      <c r="I88" s="14" t="str">
        <f t="shared" si="3"/>
        <v>Missing</v>
      </c>
    </row>
    <row r="89" spans="1:9" x14ac:dyDescent="0.25">
      <c r="A89" s="14" t="s">
        <v>100</v>
      </c>
      <c r="B89" s="14" t="s">
        <v>103</v>
      </c>
      <c r="C89" s="15">
        <v>5</v>
      </c>
      <c r="D89" s="16" t="s">
        <v>121</v>
      </c>
      <c r="E89" s="18"/>
      <c r="F89" s="16"/>
      <c r="G89" s="16"/>
      <c r="H89" s="16" t="s">
        <v>122</v>
      </c>
      <c r="I89" s="14" t="str">
        <f t="shared" si="3"/>
        <v>Missing</v>
      </c>
    </row>
    <row r="90" spans="1:9" x14ac:dyDescent="0.25">
      <c r="A90" s="14" t="s">
        <v>104</v>
      </c>
      <c r="B90" s="14" t="s">
        <v>105</v>
      </c>
      <c r="C90" s="15">
        <v>5</v>
      </c>
      <c r="D90" s="16" t="s">
        <v>121</v>
      </c>
      <c r="E90" s="18"/>
      <c r="F90" s="16"/>
      <c r="G90" s="16"/>
      <c r="H90" s="16" t="s">
        <v>122</v>
      </c>
      <c r="I90" s="14" t="str">
        <f t="shared" si="3"/>
        <v>Missing</v>
      </c>
    </row>
    <row r="91" spans="1:9" x14ac:dyDescent="0.25">
      <c r="A91" s="14" t="s">
        <v>104</v>
      </c>
      <c r="B91" s="14" t="s">
        <v>106</v>
      </c>
      <c r="C91" s="15">
        <v>5</v>
      </c>
      <c r="D91" s="16" t="s">
        <v>121</v>
      </c>
      <c r="E91" s="18"/>
      <c r="F91" s="16"/>
      <c r="G91" s="16"/>
      <c r="H91" s="16" t="s">
        <v>122</v>
      </c>
      <c r="I91" s="14" t="str">
        <f t="shared" si="3"/>
        <v>Missing</v>
      </c>
    </row>
    <row r="92" spans="1:9" x14ac:dyDescent="0.25">
      <c r="A92" s="14" t="s">
        <v>104</v>
      </c>
      <c r="B92" s="14" t="s">
        <v>107</v>
      </c>
      <c r="C92" s="15">
        <v>5</v>
      </c>
      <c r="D92" s="16" t="s">
        <v>121</v>
      </c>
      <c r="E92" s="18"/>
      <c r="F92" s="16"/>
      <c r="G92" s="16"/>
      <c r="H92" s="16" t="s">
        <v>122</v>
      </c>
      <c r="I92" s="14" t="str">
        <f t="shared" si="3"/>
        <v>Missing</v>
      </c>
    </row>
    <row r="93" spans="1:9" ht="30" x14ac:dyDescent="0.25">
      <c r="A93" s="14" t="s">
        <v>90</v>
      </c>
      <c r="B93" s="14" t="s">
        <v>108</v>
      </c>
      <c r="C93" s="15">
        <v>15</v>
      </c>
      <c r="D93" s="16" t="s">
        <v>121</v>
      </c>
      <c r="E93" s="16"/>
      <c r="F93" s="16"/>
      <c r="G93" s="16"/>
      <c r="H93" s="16" t="s">
        <v>122</v>
      </c>
      <c r="I93" s="14" t="str">
        <f t="shared" si="3"/>
        <v>Missing</v>
      </c>
    </row>
    <row r="94" spans="1:9" x14ac:dyDescent="0.25">
      <c r="A94" s="14" t="s">
        <v>90</v>
      </c>
      <c r="B94" s="14" t="s">
        <v>109</v>
      </c>
      <c r="C94" s="15">
        <v>10</v>
      </c>
      <c r="D94" s="16" t="s">
        <v>121</v>
      </c>
      <c r="E94" s="16"/>
      <c r="F94" s="16"/>
      <c r="G94" s="16"/>
      <c r="H94" s="16" t="s">
        <v>122</v>
      </c>
      <c r="I94" s="14" t="str">
        <f t="shared" si="3"/>
        <v>Missing</v>
      </c>
    </row>
    <row r="95" spans="1:9" x14ac:dyDescent="0.25">
      <c r="A95" s="14" t="s">
        <v>90</v>
      </c>
      <c r="B95" s="14" t="s">
        <v>110</v>
      </c>
      <c r="C95" s="15">
        <v>5</v>
      </c>
      <c r="D95" s="16" t="s">
        <v>121</v>
      </c>
      <c r="E95" s="16"/>
      <c r="F95" s="16"/>
      <c r="G95" s="16"/>
      <c r="H95" s="16" t="s">
        <v>122</v>
      </c>
      <c r="I95" s="14" t="str">
        <f t="shared" si="3"/>
        <v>Missing</v>
      </c>
    </row>
    <row r="97" spans="1:9" x14ac:dyDescent="0.25">
      <c r="A97" s="9" t="s">
        <v>123</v>
      </c>
      <c r="C97" s="5">
        <v>70</v>
      </c>
      <c r="E97" s="17" t="str">
        <f>IF(B80="","",IF((IF(D83="N/A",0,C83)+IF(D84="N/A",0,C84)+IF(D85="N/A",0,C85)+IF(D86="N/A",0,C86)+IF(D87="N/A",0,C87)+IF(D88="N/A",0,C88)+IF(D89="N/A",0,C89)+IF(D90="N/A",0,C90)+IF(D91="N/A",0,C91)+IF(D92="N/A",0,C92))=0,"",ROUND((IF(D83="N/A",0,N(E83))+IF(D84="N/A",0,N(E84))+IF(D85="N/A",0,N(E85))+IF(D86="N/A",0,N(E86))+IF(D87="N/A",0,N(E87))+IF(D88="N/A",0,N(E88))+IF(D89="N/A",0,N(E89))+IF(D90="N/A",0,N(E90))+IF(D91="N/A",0,N(E91))+IF(D92="N/A",0,N(E92)))/(IF(D83="N/A",0,C83)+IF(D84="N/A",0,C84)+IF(D85="N/A",0,C85)+IF(D86="N/A",0,C86)+IF(D87="N/A",0,C87)+IF(D88="N/A",0,C88)+IF(D89="N/A",0,C89)+IF(D90="N/A",0,C90)+IF(D91="N/A",0,C91)+IF(D92="N/A",0,C92))*70,1)))</f>
        <v/>
      </c>
      <c r="F97" t="s">
        <v>135</v>
      </c>
    </row>
    <row r="98" spans="1:9" x14ac:dyDescent="0.25">
      <c r="A98" s="9" t="s">
        <v>124</v>
      </c>
      <c r="C98" s="5">
        <v>30</v>
      </c>
      <c r="E98" s="17" t="str">
        <f>IF(B80="","",SUM(E93:E95))</f>
        <v/>
      </c>
    </row>
    <row r="99" spans="1:9" x14ac:dyDescent="0.25">
      <c r="A99" s="9" t="s">
        <v>45</v>
      </c>
      <c r="C99" s="5">
        <v>100</v>
      </c>
      <c r="E99" s="17" t="str">
        <f>IF(B80="","",SUM(E97:E98))</f>
        <v/>
      </c>
    </row>
    <row r="100" spans="1:9" x14ac:dyDescent="0.25">
      <c r="A100" t="s">
        <v>125</v>
      </c>
      <c r="B100" s="27"/>
      <c r="C100" s="27"/>
      <c r="D100" s="27"/>
      <c r="E100" s="27"/>
      <c r="F100" s="27"/>
      <c r="G100" s="27"/>
      <c r="H100" s="27"/>
      <c r="I100" s="27"/>
    </row>
    <row r="101" spans="1:9" x14ac:dyDescent="0.25">
      <c r="B101" s="27"/>
      <c r="C101" s="27"/>
      <c r="D101" s="27"/>
      <c r="E101" s="27"/>
      <c r="F101" s="27"/>
      <c r="G101" s="27"/>
      <c r="H101" s="27"/>
      <c r="I101" s="27"/>
    </row>
    <row r="104" spans="1:9" ht="15.75" x14ac:dyDescent="0.25">
      <c r="A104" s="28" t="s">
        <v>129</v>
      </c>
      <c r="B104" s="28"/>
      <c r="C104" s="28"/>
      <c r="D104" s="28"/>
      <c r="E104" s="28"/>
      <c r="F104" s="28"/>
      <c r="G104" s="28"/>
      <c r="H104" s="28"/>
      <c r="I104" s="28"/>
    </row>
    <row r="105" spans="1:9" x14ac:dyDescent="0.25">
      <c r="A105" t="s">
        <v>36</v>
      </c>
      <c r="B105" s="13"/>
      <c r="C105" t="s">
        <v>38</v>
      </c>
      <c r="D105" s="1" t="str">
        <f>IFERROR(VLOOKUP(B105,'Applicant Roster'!$A$4:$J$33,3,FALSE()),"")</f>
        <v/>
      </c>
      <c r="E105" t="s">
        <v>114</v>
      </c>
      <c r="F105" s="29" t="str">
        <f>IFERROR(VLOOKUP(B105,'Applicant Roster'!$A$4:$J$33,4,FALSE()),"")</f>
        <v/>
      </c>
      <c r="G105" s="29"/>
      <c r="H105" s="29"/>
      <c r="I105" s="29"/>
    </row>
    <row r="107" spans="1:9" ht="28.5" x14ac:dyDescent="0.25">
      <c r="A107" s="10" t="s">
        <v>65</v>
      </c>
      <c r="B107" s="10" t="s">
        <v>66</v>
      </c>
      <c r="C107" s="10" t="s">
        <v>67</v>
      </c>
      <c r="D107" s="10" t="s">
        <v>115</v>
      </c>
      <c r="E107" s="10" t="s">
        <v>116</v>
      </c>
      <c r="F107" s="10" t="s">
        <v>117</v>
      </c>
      <c r="G107" s="10" t="s">
        <v>118</v>
      </c>
      <c r="H107" s="10" t="s">
        <v>119</v>
      </c>
      <c r="I107" s="10" t="s">
        <v>120</v>
      </c>
    </row>
    <row r="108" spans="1:9" x14ac:dyDescent="0.25">
      <c r="A108" s="14" t="s">
        <v>95</v>
      </c>
      <c r="B108" s="14" t="s">
        <v>96</v>
      </c>
      <c r="C108" s="15">
        <v>10</v>
      </c>
      <c r="D108" s="16" t="s">
        <v>121</v>
      </c>
      <c r="E108" s="18"/>
      <c r="F108" s="16"/>
      <c r="G108" s="16"/>
      <c r="H108" s="16" t="s">
        <v>122</v>
      </c>
      <c r="I108" s="14" t="str">
        <f t="shared" ref="I108:I120" si="4">IF(D108="N/A","N/A",IF(E108="","Missing","Complete"))</f>
        <v>Missing</v>
      </c>
    </row>
    <row r="109" spans="1:9" x14ac:dyDescent="0.25">
      <c r="A109" s="14" t="s">
        <v>95</v>
      </c>
      <c r="B109" s="14" t="s">
        <v>97</v>
      </c>
      <c r="C109" s="15">
        <v>8</v>
      </c>
      <c r="D109" s="16" t="s">
        <v>121</v>
      </c>
      <c r="E109" s="18"/>
      <c r="F109" s="16"/>
      <c r="G109" s="16"/>
      <c r="H109" s="16" t="s">
        <v>122</v>
      </c>
      <c r="I109" s="14" t="str">
        <f t="shared" si="4"/>
        <v>Missing</v>
      </c>
    </row>
    <row r="110" spans="1:9" x14ac:dyDescent="0.25">
      <c r="A110" s="14" t="s">
        <v>95</v>
      </c>
      <c r="B110" s="14" t="s">
        <v>98</v>
      </c>
      <c r="C110" s="15">
        <v>10</v>
      </c>
      <c r="D110" s="16" t="s">
        <v>121</v>
      </c>
      <c r="E110" s="18"/>
      <c r="F110" s="16"/>
      <c r="G110" s="16"/>
      <c r="H110" s="16" t="s">
        <v>122</v>
      </c>
      <c r="I110" s="14" t="str">
        <f t="shared" si="4"/>
        <v>Missing</v>
      </c>
    </row>
    <row r="111" spans="1:9" x14ac:dyDescent="0.25">
      <c r="A111" s="14" t="s">
        <v>95</v>
      </c>
      <c r="B111" s="14" t="s">
        <v>99</v>
      </c>
      <c r="C111" s="15">
        <v>7</v>
      </c>
      <c r="D111" s="16" t="s">
        <v>121</v>
      </c>
      <c r="E111" s="18"/>
      <c r="F111" s="16"/>
      <c r="G111" s="16"/>
      <c r="H111" s="16" t="s">
        <v>122</v>
      </c>
      <c r="I111" s="14" t="str">
        <f t="shared" si="4"/>
        <v>Missing</v>
      </c>
    </row>
    <row r="112" spans="1:9" x14ac:dyDescent="0.25">
      <c r="A112" s="14" t="s">
        <v>100</v>
      </c>
      <c r="B112" s="14" t="s">
        <v>101</v>
      </c>
      <c r="C112" s="15">
        <v>10</v>
      </c>
      <c r="D112" s="16" t="s">
        <v>121</v>
      </c>
      <c r="E112" s="18"/>
      <c r="F112" s="16"/>
      <c r="G112" s="16"/>
      <c r="H112" s="16" t="s">
        <v>122</v>
      </c>
      <c r="I112" s="14" t="str">
        <f t="shared" si="4"/>
        <v>Missing</v>
      </c>
    </row>
    <row r="113" spans="1:9" x14ac:dyDescent="0.25">
      <c r="A113" s="14" t="s">
        <v>100</v>
      </c>
      <c r="B113" s="14" t="s">
        <v>102</v>
      </c>
      <c r="C113" s="15">
        <v>5</v>
      </c>
      <c r="D113" s="16" t="s">
        <v>121</v>
      </c>
      <c r="E113" s="18"/>
      <c r="F113" s="16"/>
      <c r="G113" s="16"/>
      <c r="H113" s="16" t="s">
        <v>122</v>
      </c>
      <c r="I113" s="14" t="str">
        <f t="shared" si="4"/>
        <v>Missing</v>
      </c>
    </row>
    <row r="114" spans="1:9" x14ac:dyDescent="0.25">
      <c r="A114" s="14" t="s">
        <v>100</v>
      </c>
      <c r="B114" s="14" t="s">
        <v>103</v>
      </c>
      <c r="C114" s="15">
        <v>5</v>
      </c>
      <c r="D114" s="16" t="s">
        <v>121</v>
      </c>
      <c r="E114" s="18"/>
      <c r="F114" s="16"/>
      <c r="G114" s="16"/>
      <c r="H114" s="16" t="s">
        <v>122</v>
      </c>
      <c r="I114" s="14" t="str">
        <f t="shared" si="4"/>
        <v>Missing</v>
      </c>
    </row>
    <row r="115" spans="1:9" x14ac:dyDescent="0.25">
      <c r="A115" s="14" t="s">
        <v>104</v>
      </c>
      <c r="B115" s="14" t="s">
        <v>105</v>
      </c>
      <c r="C115" s="15">
        <v>5</v>
      </c>
      <c r="D115" s="16" t="s">
        <v>121</v>
      </c>
      <c r="E115" s="18"/>
      <c r="F115" s="16"/>
      <c r="G115" s="16"/>
      <c r="H115" s="16" t="s">
        <v>122</v>
      </c>
      <c r="I115" s="14" t="str">
        <f t="shared" si="4"/>
        <v>Missing</v>
      </c>
    </row>
    <row r="116" spans="1:9" x14ac:dyDescent="0.25">
      <c r="A116" s="14" t="s">
        <v>104</v>
      </c>
      <c r="B116" s="14" t="s">
        <v>106</v>
      </c>
      <c r="C116" s="15">
        <v>5</v>
      </c>
      <c r="D116" s="16" t="s">
        <v>121</v>
      </c>
      <c r="E116" s="18"/>
      <c r="F116" s="16"/>
      <c r="G116" s="16"/>
      <c r="H116" s="16" t="s">
        <v>122</v>
      </c>
      <c r="I116" s="14" t="str">
        <f t="shared" si="4"/>
        <v>Missing</v>
      </c>
    </row>
    <row r="117" spans="1:9" x14ac:dyDescent="0.25">
      <c r="A117" s="14" t="s">
        <v>104</v>
      </c>
      <c r="B117" s="14" t="s">
        <v>107</v>
      </c>
      <c r="C117" s="15">
        <v>5</v>
      </c>
      <c r="D117" s="16" t="s">
        <v>121</v>
      </c>
      <c r="E117" s="18"/>
      <c r="F117" s="16"/>
      <c r="G117" s="16"/>
      <c r="H117" s="16" t="s">
        <v>122</v>
      </c>
      <c r="I117" s="14" t="str">
        <f t="shared" si="4"/>
        <v>Missing</v>
      </c>
    </row>
    <row r="118" spans="1:9" ht="30" x14ac:dyDescent="0.25">
      <c r="A118" s="14" t="s">
        <v>90</v>
      </c>
      <c r="B118" s="14" t="s">
        <v>108</v>
      </c>
      <c r="C118" s="15">
        <v>15</v>
      </c>
      <c r="D118" s="16" t="s">
        <v>121</v>
      </c>
      <c r="E118" s="16"/>
      <c r="F118" s="16"/>
      <c r="G118" s="16"/>
      <c r="H118" s="16" t="s">
        <v>122</v>
      </c>
      <c r="I118" s="14" t="str">
        <f t="shared" si="4"/>
        <v>Missing</v>
      </c>
    </row>
    <row r="119" spans="1:9" x14ac:dyDescent="0.25">
      <c r="A119" s="14" t="s">
        <v>90</v>
      </c>
      <c r="B119" s="14" t="s">
        <v>109</v>
      </c>
      <c r="C119" s="15">
        <v>10</v>
      </c>
      <c r="D119" s="16" t="s">
        <v>121</v>
      </c>
      <c r="E119" s="16"/>
      <c r="F119" s="16"/>
      <c r="G119" s="16"/>
      <c r="H119" s="16" t="s">
        <v>122</v>
      </c>
      <c r="I119" s="14" t="str">
        <f t="shared" si="4"/>
        <v>Missing</v>
      </c>
    </row>
    <row r="120" spans="1:9" x14ac:dyDescent="0.25">
      <c r="A120" s="14" t="s">
        <v>90</v>
      </c>
      <c r="B120" s="14" t="s">
        <v>110</v>
      </c>
      <c r="C120" s="15">
        <v>5</v>
      </c>
      <c r="D120" s="16" t="s">
        <v>121</v>
      </c>
      <c r="E120" s="16"/>
      <c r="F120" s="16"/>
      <c r="G120" s="16"/>
      <c r="H120" s="16" t="s">
        <v>122</v>
      </c>
      <c r="I120" s="14" t="str">
        <f t="shared" si="4"/>
        <v>Missing</v>
      </c>
    </row>
    <row r="122" spans="1:9" x14ac:dyDescent="0.25">
      <c r="A122" s="9" t="s">
        <v>123</v>
      </c>
      <c r="C122" s="5">
        <v>70</v>
      </c>
      <c r="E122" s="17" t="str">
        <f>IF(B105="","",IF((IF(D108="N/A",0,C108)+IF(D109="N/A",0,C109)+IF(D110="N/A",0,C110)+IF(D111="N/A",0,C111)+IF(D112="N/A",0,C112)+IF(D113="N/A",0,C113)+IF(D114="N/A",0,C114)+IF(D115="N/A",0,C115)+IF(D116="N/A",0,C116)+IF(D117="N/A",0,C117))=0,"",ROUND((IF(D108="N/A",0,N(E108))+IF(D109="N/A",0,N(E109))+IF(D110="N/A",0,N(E110))+IF(D111="N/A",0,N(E111))+IF(D112="N/A",0,N(E112))+IF(D113="N/A",0,N(E113))+IF(D114="N/A",0,N(E114))+IF(D115="N/A",0,N(E115))+IF(D116="N/A",0,N(E116))+IF(D117="N/A",0,N(E117)))/(IF(D108="N/A",0,C108)+IF(D109="N/A",0,C109)+IF(D110="N/A",0,C110)+IF(D111="N/A",0,C111)+IF(D112="N/A",0,C112)+IF(D113="N/A",0,C113)+IF(D114="N/A",0,C114)+IF(D115="N/A",0,C115)+IF(D116="N/A",0,C116)+IF(D117="N/A",0,C117))*70,1)))</f>
        <v/>
      </c>
      <c r="F122" t="s">
        <v>135</v>
      </c>
    </row>
    <row r="123" spans="1:9" x14ac:dyDescent="0.25">
      <c r="A123" s="9" t="s">
        <v>124</v>
      </c>
      <c r="C123" s="5">
        <v>30</v>
      </c>
      <c r="E123" s="17" t="str">
        <f>IF(B105="","",SUM(E118:E120))</f>
        <v/>
      </c>
    </row>
    <row r="124" spans="1:9" x14ac:dyDescent="0.25">
      <c r="A124" s="9" t="s">
        <v>45</v>
      </c>
      <c r="C124" s="5">
        <v>100</v>
      </c>
      <c r="E124" s="17" t="str">
        <f>IF(B105="","",SUM(E122:E123))</f>
        <v/>
      </c>
    </row>
    <row r="125" spans="1:9" x14ac:dyDescent="0.25">
      <c r="A125" t="s">
        <v>125</v>
      </c>
      <c r="B125" s="27"/>
      <c r="C125" s="27"/>
      <c r="D125" s="27"/>
      <c r="E125" s="27"/>
      <c r="F125" s="27"/>
      <c r="G125" s="27"/>
      <c r="H125" s="27"/>
      <c r="I125" s="27"/>
    </row>
    <row r="126" spans="1:9" x14ac:dyDescent="0.25">
      <c r="B126" s="27"/>
      <c r="C126" s="27"/>
      <c r="D126" s="27"/>
      <c r="E126" s="27"/>
      <c r="F126" s="27"/>
      <c r="G126" s="27"/>
      <c r="H126" s="27"/>
      <c r="I126" s="27"/>
    </row>
    <row r="129" spans="1:9" ht="15.75" x14ac:dyDescent="0.25">
      <c r="A129" s="28" t="s">
        <v>130</v>
      </c>
      <c r="B129" s="28"/>
      <c r="C129" s="28"/>
      <c r="D129" s="28"/>
      <c r="E129" s="28"/>
      <c r="F129" s="28"/>
      <c r="G129" s="28"/>
      <c r="H129" s="28"/>
      <c r="I129" s="28"/>
    </row>
    <row r="130" spans="1:9" x14ac:dyDescent="0.25">
      <c r="A130" t="s">
        <v>36</v>
      </c>
      <c r="B130" s="13"/>
      <c r="C130" t="s">
        <v>38</v>
      </c>
      <c r="D130" s="1" t="str">
        <f>IFERROR(VLOOKUP(B130,'Applicant Roster'!$A$4:$J$33,3,FALSE()),"")</f>
        <v/>
      </c>
      <c r="E130" t="s">
        <v>114</v>
      </c>
      <c r="F130" s="29" t="str">
        <f>IFERROR(VLOOKUP(B130,'Applicant Roster'!$A$4:$J$33,4,FALSE()),"")</f>
        <v/>
      </c>
      <c r="G130" s="29"/>
      <c r="H130" s="29"/>
      <c r="I130" s="29"/>
    </row>
    <row r="132" spans="1:9" ht="28.5" x14ac:dyDescent="0.25">
      <c r="A132" s="10" t="s">
        <v>65</v>
      </c>
      <c r="B132" s="10" t="s">
        <v>66</v>
      </c>
      <c r="C132" s="10" t="s">
        <v>67</v>
      </c>
      <c r="D132" s="10" t="s">
        <v>115</v>
      </c>
      <c r="E132" s="10" t="s">
        <v>116</v>
      </c>
      <c r="F132" s="10" t="s">
        <v>117</v>
      </c>
      <c r="G132" s="10" t="s">
        <v>118</v>
      </c>
      <c r="H132" s="10" t="s">
        <v>119</v>
      </c>
      <c r="I132" s="10" t="s">
        <v>120</v>
      </c>
    </row>
    <row r="133" spans="1:9" x14ac:dyDescent="0.25">
      <c r="A133" s="14" t="s">
        <v>95</v>
      </c>
      <c r="B133" s="14" t="s">
        <v>96</v>
      </c>
      <c r="C133" s="15">
        <v>10</v>
      </c>
      <c r="D133" s="16" t="s">
        <v>121</v>
      </c>
      <c r="E133" s="18"/>
      <c r="F133" s="16"/>
      <c r="G133" s="16"/>
      <c r="H133" s="16" t="s">
        <v>122</v>
      </c>
      <c r="I133" s="14" t="str">
        <f t="shared" ref="I133:I145" si="5">IF(D133="N/A","N/A",IF(E133="","Missing","Complete"))</f>
        <v>Missing</v>
      </c>
    </row>
    <row r="134" spans="1:9" x14ac:dyDescent="0.25">
      <c r="A134" s="14" t="s">
        <v>95</v>
      </c>
      <c r="B134" s="14" t="s">
        <v>97</v>
      </c>
      <c r="C134" s="15">
        <v>8</v>
      </c>
      <c r="D134" s="16" t="s">
        <v>121</v>
      </c>
      <c r="E134" s="18"/>
      <c r="F134" s="16"/>
      <c r="G134" s="16"/>
      <c r="H134" s="16" t="s">
        <v>122</v>
      </c>
      <c r="I134" s="14" t="str">
        <f t="shared" si="5"/>
        <v>Missing</v>
      </c>
    </row>
    <row r="135" spans="1:9" x14ac:dyDescent="0.25">
      <c r="A135" s="14" t="s">
        <v>95</v>
      </c>
      <c r="B135" s="14" t="s">
        <v>98</v>
      </c>
      <c r="C135" s="15">
        <v>10</v>
      </c>
      <c r="D135" s="16" t="s">
        <v>121</v>
      </c>
      <c r="E135" s="18"/>
      <c r="F135" s="16"/>
      <c r="G135" s="16"/>
      <c r="H135" s="16" t="s">
        <v>122</v>
      </c>
      <c r="I135" s="14" t="str">
        <f t="shared" si="5"/>
        <v>Missing</v>
      </c>
    </row>
    <row r="136" spans="1:9" x14ac:dyDescent="0.25">
      <c r="A136" s="14" t="s">
        <v>95</v>
      </c>
      <c r="B136" s="14" t="s">
        <v>99</v>
      </c>
      <c r="C136" s="15">
        <v>7</v>
      </c>
      <c r="D136" s="16" t="s">
        <v>121</v>
      </c>
      <c r="E136" s="18"/>
      <c r="F136" s="16"/>
      <c r="G136" s="16"/>
      <c r="H136" s="16" t="s">
        <v>122</v>
      </c>
      <c r="I136" s="14" t="str">
        <f t="shared" si="5"/>
        <v>Missing</v>
      </c>
    </row>
    <row r="137" spans="1:9" x14ac:dyDescent="0.25">
      <c r="A137" s="14" t="s">
        <v>100</v>
      </c>
      <c r="B137" s="14" t="s">
        <v>101</v>
      </c>
      <c r="C137" s="15">
        <v>10</v>
      </c>
      <c r="D137" s="16" t="s">
        <v>121</v>
      </c>
      <c r="E137" s="18"/>
      <c r="F137" s="16"/>
      <c r="G137" s="16"/>
      <c r="H137" s="16" t="s">
        <v>122</v>
      </c>
      <c r="I137" s="14" t="str">
        <f t="shared" si="5"/>
        <v>Missing</v>
      </c>
    </row>
    <row r="138" spans="1:9" x14ac:dyDescent="0.25">
      <c r="A138" s="14" t="s">
        <v>100</v>
      </c>
      <c r="B138" s="14" t="s">
        <v>102</v>
      </c>
      <c r="C138" s="15">
        <v>5</v>
      </c>
      <c r="D138" s="16" t="s">
        <v>121</v>
      </c>
      <c r="E138" s="18"/>
      <c r="F138" s="16"/>
      <c r="G138" s="16"/>
      <c r="H138" s="16" t="s">
        <v>122</v>
      </c>
      <c r="I138" s="14" t="str">
        <f t="shared" si="5"/>
        <v>Missing</v>
      </c>
    </row>
    <row r="139" spans="1:9" x14ac:dyDescent="0.25">
      <c r="A139" s="14" t="s">
        <v>100</v>
      </c>
      <c r="B139" s="14" t="s">
        <v>103</v>
      </c>
      <c r="C139" s="15">
        <v>5</v>
      </c>
      <c r="D139" s="16" t="s">
        <v>121</v>
      </c>
      <c r="E139" s="18"/>
      <c r="F139" s="16"/>
      <c r="G139" s="16"/>
      <c r="H139" s="16" t="s">
        <v>122</v>
      </c>
      <c r="I139" s="14" t="str">
        <f t="shared" si="5"/>
        <v>Missing</v>
      </c>
    </row>
    <row r="140" spans="1:9" x14ac:dyDescent="0.25">
      <c r="A140" s="14" t="s">
        <v>104</v>
      </c>
      <c r="B140" s="14" t="s">
        <v>105</v>
      </c>
      <c r="C140" s="15">
        <v>5</v>
      </c>
      <c r="D140" s="16" t="s">
        <v>121</v>
      </c>
      <c r="E140" s="18"/>
      <c r="F140" s="16"/>
      <c r="G140" s="16"/>
      <c r="H140" s="16" t="s">
        <v>122</v>
      </c>
      <c r="I140" s="14" t="str">
        <f t="shared" si="5"/>
        <v>Missing</v>
      </c>
    </row>
    <row r="141" spans="1:9" x14ac:dyDescent="0.25">
      <c r="A141" s="14" t="s">
        <v>104</v>
      </c>
      <c r="B141" s="14" t="s">
        <v>106</v>
      </c>
      <c r="C141" s="15">
        <v>5</v>
      </c>
      <c r="D141" s="16" t="s">
        <v>121</v>
      </c>
      <c r="E141" s="18"/>
      <c r="F141" s="16"/>
      <c r="G141" s="16"/>
      <c r="H141" s="16" t="s">
        <v>122</v>
      </c>
      <c r="I141" s="14" t="str">
        <f t="shared" si="5"/>
        <v>Missing</v>
      </c>
    </row>
    <row r="142" spans="1:9" x14ac:dyDescent="0.25">
      <c r="A142" s="14" t="s">
        <v>104</v>
      </c>
      <c r="B142" s="14" t="s">
        <v>107</v>
      </c>
      <c r="C142" s="15">
        <v>5</v>
      </c>
      <c r="D142" s="16" t="s">
        <v>121</v>
      </c>
      <c r="E142" s="18"/>
      <c r="F142" s="16"/>
      <c r="G142" s="16"/>
      <c r="H142" s="16" t="s">
        <v>122</v>
      </c>
      <c r="I142" s="14" t="str">
        <f t="shared" si="5"/>
        <v>Missing</v>
      </c>
    </row>
    <row r="143" spans="1:9" ht="30" x14ac:dyDescent="0.25">
      <c r="A143" s="14" t="s">
        <v>90</v>
      </c>
      <c r="B143" s="14" t="s">
        <v>108</v>
      </c>
      <c r="C143" s="15">
        <v>15</v>
      </c>
      <c r="D143" s="16" t="s">
        <v>121</v>
      </c>
      <c r="E143" s="16"/>
      <c r="F143" s="16"/>
      <c r="G143" s="16"/>
      <c r="H143" s="16" t="s">
        <v>122</v>
      </c>
      <c r="I143" s="14" t="str">
        <f t="shared" si="5"/>
        <v>Missing</v>
      </c>
    </row>
    <row r="144" spans="1:9" x14ac:dyDescent="0.25">
      <c r="A144" s="14" t="s">
        <v>90</v>
      </c>
      <c r="B144" s="14" t="s">
        <v>109</v>
      </c>
      <c r="C144" s="15">
        <v>10</v>
      </c>
      <c r="D144" s="16" t="s">
        <v>121</v>
      </c>
      <c r="E144" s="16"/>
      <c r="F144" s="16"/>
      <c r="G144" s="16"/>
      <c r="H144" s="16" t="s">
        <v>122</v>
      </c>
      <c r="I144" s="14" t="str">
        <f t="shared" si="5"/>
        <v>Missing</v>
      </c>
    </row>
    <row r="145" spans="1:9" x14ac:dyDescent="0.25">
      <c r="A145" s="14" t="s">
        <v>90</v>
      </c>
      <c r="B145" s="14" t="s">
        <v>110</v>
      </c>
      <c r="C145" s="15">
        <v>5</v>
      </c>
      <c r="D145" s="16" t="s">
        <v>121</v>
      </c>
      <c r="E145" s="16"/>
      <c r="F145" s="16"/>
      <c r="G145" s="16"/>
      <c r="H145" s="16" t="s">
        <v>122</v>
      </c>
      <c r="I145" s="14" t="str">
        <f t="shared" si="5"/>
        <v>Missing</v>
      </c>
    </row>
    <row r="147" spans="1:9" x14ac:dyDescent="0.25">
      <c r="A147" s="9" t="s">
        <v>123</v>
      </c>
      <c r="C147" s="5">
        <v>70</v>
      </c>
      <c r="E147" s="17" t="str">
        <f>IF(B130="","",IF((IF(D133="N/A",0,C133)+IF(D134="N/A",0,C134)+IF(D135="N/A",0,C135)+IF(D136="N/A",0,C136)+IF(D137="N/A",0,C137)+IF(D138="N/A",0,C138)+IF(D139="N/A",0,C139)+IF(D140="N/A",0,C140)+IF(D141="N/A",0,C141)+IF(D142="N/A",0,C142))=0,"",ROUND((IF(D133="N/A",0,N(E133))+IF(D134="N/A",0,N(E134))+IF(D135="N/A",0,N(E135))+IF(D136="N/A",0,N(E136))+IF(D137="N/A",0,N(E137))+IF(D138="N/A",0,N(E138))+IF(D139="N/A",0,N(E139))+IF(D140="N/A",0,N(E140))+IF(D141="N/A",0,N(E141))+IF(D142="N/A",0,N(E142)))/(IF(D133="N/A",0,C133)+IF(D134="N/A",0,C134)+IF(D135="N/A",0,C135)+IF(D136="N/A",0,C136)+IF(D137="N/A",0,C137)+IF(D138="N/A",0,C138)+IF(D139="N/A",0,C139)+IF(D140="N/A",0,C140)+IF(D141="N/A",0,C141)+IF(D142="N/A",0,C142))*70,1)))</f>
        <v/>
      </c>
      <c r="F147" t="s">
        <v>135</v>
      </c>
    </row>
    <row r="148" spans="1:9" x14ac:dyDescent="0.25">
      <c r="A148" s="9" t="s">
        <v>124</v>
      </c>
      <c r="C148" s="5">
        <v>30</v>
      </c>
      <c r="E148" s="17" t="str">
        <f>IF(B130="","",SUM(E143:E145))</f>
        <v/>
      </c>
    </row>
    <row r="149" spans="1:9" x14ac:dyDescent="0.25">
      <c r="A149" s="9" t="s">
        <v>45</v>
      </c>
      <c r="C149" s="5">
        <v>100</v>
      </c>
      <c r="E149" s="17" t="str">
        <f>IF(B130="","",SUM(E147:E148))</f>
        <v/>
      </c>
    </row>
    <row r="150" spans="1:9" x14ac:dyDescent="0.25">
      <c r="A150" t="s">
        <v>125</v>
      </c>
      <c r="B150" s="27"/>
      <c r="C150" s="27"/>
      <c r="D150" s="27"/>
      <c r="E150" s="27"/>
      <c r="F150" s="27"/>
      <c r="G150" s="27"/>
      <c r="H150" s="27"/>
      <c r="I150" s="27"/>
    </row>
    <row r="151" spans="1:9" x14ac:dyDescent="0.25">
      <c r="B151" s="27"/>
      <c r="C151" s="27"/>
      <c r="D151" s="27"/>
      <c r="E151" s="27"/>
      <c r="F151" s="27"/>
      <c r="G151" s="27"/>
      <c r="H151" s="27"/>
      <c r="I151" s="27"/>
    </row>
    <row r="154" spans="1:9" ht="15.75" x14ac:dyDescent="0.25">
      <c r="A154" s="28" t="s">
        <v>131</v>
      </c>
      <c r="B154" s="28"/>
      <c r="C154" s="28"/>
      <c r="D154" s="28"/>
      <c r="E154" s="28"/>
      <c r="F154" s="28"/>
      <c r="G154" s="28"/>
      <c r="H154" s="28"/>
      <c r="I154" s="28"/>
    </row>
    <row r="155" spans="1:9" x14ac:dyDescent="0.25">
      <c r="A155" t="s">
        <v>36</v>
      </c>
      <c r="B155" s="13"/>
      <c r="C155" t="s">
        <v>38</v>
      </c>
      <c r="D155" s="1" t="str">
        <f>IFERROR(VLOOKUP(B155,'Applicant Roster'!$A$4:$J$33,3,FALSE()),"")</f>
        <v/>
      </c>
      <c r="E155" t="s">
        <v>114</v>
      </c>
      <c r="F155" s="29" t="str">
        <f>IFERROR(VLOOKUP(B155,'Applicant Roster'!$A$4:$J$33,4,FALSE()),"")</f>
        <v/>
      </c>
      <c r="G155" s="29"/>
      <c r="H155" s="29"/>
      <c r="I155" s="29"/>
    </row>
    <row r="157" spans="1:9" ht="28.5" x14ac:dyDescent="0.25">
      <c r="A157" s="10" t="s">
        <v>65</v>
      </c>
      <c r="B157" s="10" t="s">
        <v>66</v>
      </c>
      <c r="C157" s="10" t="s">
        <v>67</v>
      </c>
      <c r="D157" s="10" t="s">
        <v>115</v>
      </c>
      <c r="E157" s="10" t="s">
        <v>116</v>
      </c>
      <c r="F157" s="10" t="s">
        <v>117</v>
      </c>
      <c r="G157" s="10" t="s">
        <v>118</v>
      </c>
      <c r="H157" s="10" t="s">
        <v>119</v>
      </c>
      <c r="I157" s="10" t="s">
        <v>120</v>
      </c>
    </row>
    <row r="158" spans="1:9" x14ac:dyDescent="0.25">
      <c r="A158" s="14" t="s">
        <v>95</v>
      </c>
      <c r="B158" s="14" t="s">
        <v>96</v>
      </c>
      <c r="C158" s="15">
        <v>10</v>
      </c>
      <c r="D158" s="16" t="s">
        <v>121</v>
      </c>
      <c r="E158" s="18"/>
      <c r="F158" s="16"/>
      <c r="G158" s="16"/>
      <c r="H158" s="16" t="s">
        <v>122</v>
      </c>
      <c r="I158" s="14" t="str">
        <f t="shared" ref="I158:I170" si="6">IF(D158="N/A","N/A",IF(E158="","Missing","Complete"))</f>
        <v>Missing</v>
      </c>
    </row>
    <row r="159" spans="1:9" x14ac:dyDescent="0.25">
      <c r="A159" s="14" t="s">
        <v>95</v>
      </c>
      <c r="B159" s="14" t="s">
        <v>97</v>
      </c>
      <c r="C159" s="15">
        <v>8</v>
      </c>
      <c r="D159" s="16" t="s">
        <v>121</v>
      </c>
      <c r="E159" s="18"/>
      <c r="F159" s="16"/>
      <c r="G159" s="16"/>
      <c r="H159" s="16" t="s">
        <v>122</v>
      </c>
      <c r="I159" s="14" t="str">
        <f t="shared" si="6"/>
        <v>Missing</v>
      </c>
    </row>
    <row r="160" spans="1:9" x14ac:dyDescent="0.25">
      <c r="A160" s="14" t="s">
        <v>95</v>
      </c>
      <c r="B160" s="14" t="s">
        <v>98</v>
      </c>
      <c r="C160" s="15">
        <v>10</v>
      </c>
      <c r="D160" s="16" t="s">
        <v>121</v>
      </c>
      <c r="E160" s="18"/>
      <c r="F160" s="16"/>
      <c r="G160" s="16"/>
      <c r="H160" s="16" t="s">
        <v>122</v>
      </c>
      <c r="I160" s="14" t="str">
        <f t="shared" si="6"/>
        <v>Missing</v>
      </c>
    </row>
    <row r="161" spans="1:9" x14ac:dyDescent="0.25">
      <c r="A161" s="14" t="s">
        <v>95</v>
      </c>
      <c r="B161" s="14" t="s">
        <v>99</v>
      </c>
      <c r="C161" s="15">
        <v>7</v>
      </c>
      <c r="D161" s="16" t="s">
        <v>121</v>
      </c>
      <c r="E161" s="18"/>
      <c r="F161" s="16"/>
      <c r="G161" s="16"/>
      <c r="H161" s="16" t="s">
        <v>122</v>
      </c>
      <c r="I161" s="14" t="str">
        <f t="shared" si="6"/>
        <v>Missing</v>
      </c>
    </row>
    <row r="162" spans="1:9" x14ac:dyDescent="0.25">
      <c r="A162" s="14" t="s">
        <v>100</v>
      </c>
      <c r="B162" s="14" t="s">
        <v>101</v>
      </c>
      <c r="C162" s="15">
        <v>10</v>
      </c>
      <c r="D162" s="16" t="s">
        <v>121</v>
      </c>
      <c r="E162" s="18"/>
      <c r="F162" s="16"/>
      <c r="G162" s="16"/>
      <c r="H162" s="16" t="s">
        <v>122</v>
      </c>
      <c r="I162" s="14" t="str">
        <f t="shared" si="6"/>
        <v>Missing</v>
      </c>
    </row>
    <row r="163" spans="1:9" x14ac:dyDescent="0.25">
      <c r="A163" s="14" t="s">
        <v>100</v>
      </c>
      <c r="B163" s="14" t="s">
        <v>102</v>
      </c>
      <c r="C163" s="15">
        <v>5</v>
      </c>
      <c r="D163" s="16" t="s">
        <v>121</v>
      </c>
      <c r="E163" s="18"/>
      <c r="F163" s="16"/>
      <c r="G163" s="16"/>
      <c r="H163" s="16" t="s">
        <v>122</v>
      </c>
      <c r="I163" s="14" t="str">
        <f t="shared" si="6"/>
        <v>Missing</v>
      </c>
    </row>
    <row r="164" spans="1:9" x14ac:dyDescent="0.25">
      <c r="A164" s="14" t="s">
        <v>100</v>
      </c>
      <c r="B164" s="14" t="s">
        <v>103</v>
      </c>
      <c r="C164" s="15">
        <v>5</v>
      </c>
      <c r="D164" s="16" t="s">
        <v>121</v>
      </c>
      <c r="E164" s="18"/>
      <c r="F164" s="16"/>
      <c r="G164" s="16"/>
      <c r="H164" s="16" t="s">
        <v>122</v>
      </c>
      <c r="I164" s="14" t="str">
        <f t="shared" si="6"/>
        <v>Missing</v>
      </c>
    </row>
    <row r="165" spans="1:9" x14ac:dyDescent="0.25">
      <c r="A165" s="14" t="s">
        <v>104</v>
      </c>
      <c r="B165" s="14" t="s">
        <v>105</v>
      </c>
      <c r="C165" s="15">
        <v>5</v>
      </c>
      <c r="D165" s="16" t="s">
        <v>121</v>
      </c>
      <c r="E165" s="18"/>
      <c r="F165" s="16"/>
      <c r="G165" s="16"/>
      <c r="H165" s="16" t="s">
        <v>122</v>
      </c>
      <c r="I165" s="14" t="str">
        <f t="shared" si="6"/>
        <v>Missing</v>
      </c>
    </row>
    <row r="166" spans="1:9" x14ac:dyDescent="0.25">
      <c r="A166" s="14" t="s">
        <v>104</v>
      </c>
      <c r="B166" s="14" t="s">
        <v>106</v>
      </c>
      <c r="C166" s="15">
        <v>5</v>
      </c>
      <c r="D166" s="16" t="s">
        <v>121</v>
      </c>
      <c r="E166" s="18"/>
      <c r="F166" s="16"/>
      <c r="G166" s="16"/>
      <c r="H166" s="16" t="s">
        <v>122</v>
      </c>
      <c r="I166" s="14" t="str">
        <f t="shared" si="6"/>
        <v>Missing</v>
      </c>
    </row>
    <row r="167" spans="1:9" x14ac:dyDescent="0.25">
      <c r="A167" s="14" t="s">
        <v>104</v>
      </c>
      <c r="B167" s="14" t="s">
        <v>107</v>
      </c>
      <c r="C167" s="15">
        <v>5</v>
      </c>
      <c r="D167" s="16" t="s">
        <v>121</v>
      </c>
      <c r="E167" s="18"/>
      <c r="F167" s="16"/>
      <c r="G167" s="16"/>
      <c r="H167" s="16" t="s">
        <v>122</v>
      </c>
      <c r="I167" s="14" t="str">
        <f t="shared" si="6"/>
        <v>Missing</v>
      </c>
    </row>
    <row r="168" spans="1:9" ht="30" x14ac:dyDescent="0.25">
      <c r="A168" s="14" t="s">
        <v>90</v>
      </c>
      <c r="B168" s="14" t="s">
        <v>108</v>
      </c>
      <c r="C168" s="15">
        <v>15</v>
      </c>
      <c r="D168" s="16" t="s">
        <v>121</v>
      </c>
      <c r="E168" s="16"/>
      <c r="F168" s="16"/>
      <c r="G168" s="16"/>
      <c r="H168" s="16" t="s">
        <v>122</v>
      </c>
      <c r="I168" s="14" t="str">
        <f t="shared" si="6"/>
        <v>Missing</v>
      </c>
    </row>
    <row r="169" spans="1:9" x14ac:dyDescent="0.25">
      <c r="A169" s="14" t="s">
        <v>90</v>
      </c>
      <c r="B169" s="14" t="s">
        <v>109</v>
      </c>
      <c r="C169" s="15">
        <v>10</v>
      </c>
      <c r="D169" s="16" t="s">
        <v>121</v>
      </c>
      <c r="E169" s="16"/>
      <c r="F169" s="16"/>
      <c r="G169" s="16"/>
      <c r="H169" s="16" t="s">
        <v>122</v>
      </c>
      <c r="I169" s="14" t="str">
        <f t="shared" si="6"/>
        <v>Missing</v>
      </c>
    </row>
    <row r="170" spans="1:9" x14ac:dyDescent="0.25">
      <c r="A170" s="14" t="s">
        <v>90</v>
      </c>
      <c r="B170" s="14" t="s">
        <v>110</v>
      </c>
      <c r="C170" s="15">
        <v>5</v>
      </c>
      <c r="D170" s="16" t="s">
        <v>121</v>
      </c>
      <c r="E170" s="16"/>
      <c r="F170" s="16"/>
      <c r="G170" s="16"/>
      <c r="H170" s="16" t="s">
        <v>122</v>
      </c>
      <c r="I170" s="14" t="str">
        <f t="shared" si="6"/>
        <v>Missing</v>
      </c>
    </row>
    <row r="172" spans="1:9" x14ac:dyDescent="0.25">
      <c r="A172" s="9" t="s">
        <v>123</v>
      </c>
      <c r="C172" s="5">
        <v>70</v>
      </c>
      <c r="E172" s="17" t="str">
        <f>IF(B155="","",IF((IF(D158="N/A",0,C158)+IF(D159="N/A",0,C159)+IF(D160="N/A",0,C160)+IF(D161="N/A",0,C161)+IF(D162="N/A",0,C162)+IF(D163="N/A",0,C163)+IF(D164="N/A",0,C164)+IF(D165="N/A",0,C165)+IF(D166="N/A",0,C166)+IF(D167="N/A",0,C167))=0,"",ROUND((IF(D158="N/A",0,N(E158))+IF(D159="N/A",0,N(E159))+IF(D160="N/A",0,N(E160))+IF(D161="N/A",0,N(E161))+IF(D162="N/A",0,N(E162))+IF(D163="N/A",0,N(E163))+IF(D164="N/A",0,N(E164))+IF(D165="N/A",0,N(E165))+IF(D166="N/A",0,N(E166))+IF(D167="N/A",0,N(E167)))/(IF(D158="N/A",0,C158)+IF(D159="N/A",0,C159)+IF(D160="N/A",0,C160)+IF(D161="N/A",0,C161)+IF(D162="N/A",0,C162)+IF(D163="N/A",0,C163)+IF(D164="N/A",0,C164)+IF(D165="N/A",0,C165)+IF(D166="N/A",0,C166)+IF(D167="N/A",0,C167))*70,1)))</f>
        <v/>
      </c>
      <c r="F172" t="s">
        <v>135</v>
      </c>
    </row>
    <row r="173" spans="1:9" x14ac:dyDescent="0.25">
      <c r="A173" s="9" t="s">
        <v>124</v>
      </c>
      <c r="C173" s="5">
        <v>30</v>
      </c>
      <c r="E173" s="17" t="str">
        <f>IF(B155="","",SUM(E168:E170))</f>
        <v/>
      </c>
    </row>
    <row r="174" spans="1:9" x14ac:dyDescent="0.25">
      <c r="A174" s="9" t="s">
        <v>45</v>
      </c>
      <c r="C174" s="5">
        <v>100</v>
      </c>
      <c r="E174" s="17" t="str">
        <f>IF(B155="","",SUM(E172:E173))</f>
        <v/>
      </c>
    </row>
    <row r="175" spans="1:9" x14ac:dyDescent="0.25">
      <c r="A175" t="s">
        <v>125</v>
      </c>
      <c r="B175" s="27"/>
      <c r="C175" s="27"/>
      <c r="D175" s="27"/>
      <c r="E175" s="27"/>
      <c r="F175" s="27"/>
      <c r="G175" s="27"/>
      <c r="H175" s="27"/>
      <c r="I175" s="27"/>
    </row>
    <row r="176" spans="1:9" x14ac:dyDescent="0.25">
      <c r="B176" s="27"/>
      <c r="C176" s="27"/>
      <c r="D176" s="27"/>
      <c r="E176" s="27"/>
      <c r="F176" s="27"/>
      <c r="G176" s="27"/>
      <c r="H176" s="27"/>
      <c r="I176" s="27"/>
    </row>
    <row r="179" spans="1:9" ht="15.75" x14ac:dyDescent="0.25">
      <c r="A179" s="28" t="s">
        <v>132</v>
      </c>
      <c r="B179" s="28"/>
      <c r="C179" s="28"/>
      <c r="D179" s="28"/>
      <c r="E179" s="28"/>
      <c r="F179" s="28"/>
      <c r="G179" s="28"/>
      <c r="H179" s="28"/>
      <c r="I179" s="28"/>
    </row>
    <row r="180" spans="1:9" x14ac:dyDescent="0.25">
      <c r="A180" t="s">
        <v>36</v>
      </c>
      <c r="B180" s="13"/>
      <c r="C180" t="s">
        <v>38</v>
      </c>
      <c r="D180" s="1" t="str">
        <f>IFERROR(VLOOKUP(B180,'Applicant Roster'!$A$4:$J$33,3,FALSE()),"")</f>
        <v/>
      </c>
      <c r="E180" t="s">
        <v>114</v>
      </c>
      <c r="F180" s="29" t="str">
        <f>IFERROR(VLOOKUP(B180,'Applicant Roster'!$A$4:$J$33,4,FALSE()),"")</f>
        <v/>
      </c>
      <c r="G180" s="29"/>
      <c r="H180" s="29"/>
      <c r="I180" s="29"/>
    </row>
    <row r="182" spans="1:9" ht="28.5" x14ac:dyDescent="0.25">
      <c r="A182" s="10" t="s">
        <v>65</v>
      </c>
      <c r="B182" s="10" t="s">
        <v>66</v>
      </c>
      <c r="C182" s="10" t="s">
        <v>67</v>
      </c>
      <c r="D182" s="10" t="s">
        <v>115</v>
      </c>
      <c r="E182" s="10" t="s">
        <v>116</v>
      </c>
      <c r="F182" s="10" t="s">
        <v>117</v>
      </c>
      <c r="G182" s="10" t="s">
        <v>118</v>
      </c>
      <c r="H182" s="10" t="s">
        <v>119</v>
      </c>
      <c r="I182" s="10" t="s">
        <v>120</v>
      </c>
    </row>
    <row r="183" spans="1:9" x14ac:dyDescent="0.25">
      <c r="A183" s="14" t="s">
        <v>95</v>
      </c>
      <c r="B183" s="14" t="s">
        <v>96</v>
      </c>
      <c r="C183" s="15">
        <v>10</v>
      </c>
      <c r="D183" s="16" t="s">
        <v>121</v>
      </c>
      <c r="E183" s="18"/>
      <c r="F183" s="16"/>
      <c r="G183" s="16"/>
      <c r="H183" s="16" t="s">
        <v>122</v>
      </c>
      <c r="I183" s="14" t="str">
        <f t="shared" ref="I183:I195" si="7">IF(D183="N/A","N/A",IF(E183="","Missing","Complete"))</f>
        <v>Missing</v>
      </c>
    </row>
    <row r="184" spans="1:9" x14ac:dyDescent="0.25">
      <c r="A184" s="14" t="s">
        <v>95</v>
      </c>
      <c r="B184" s="14" t="s">
        <v>97</v>
      </c>
      <c r="C184" s="15">
        <v>8</v>
      </c>
      <c r="D184" s="16" t="s">
        <v>121</v>
      </c>
      <c r="E184" s="18"/>
      <c r="F184" s="16"/>
      <c r="G184" s="16"/>
      <c r="H184" s="16" t="s">
        <v>122</v>
      </c>
      <c r="I184" s="14" t="str">
        <f t="shared" si="7"/>
        <v>Missing</v>
      </c>
    </row>
    <row r="185" spans="1:9" x14ac:dyDescent="0.25">
      <c r="A185" s="14" t="s">
        <v>95</v>
      </c>
      <c r="B185" s="14" t="s">
        <v>98</v>
      </c>
      <c r="C185" s="15">
        <v>10</v>
      </c>
      <c r="D185" s="16" t="s">
        <v>121</v>
      </c>
      <c r="E185" s="18"/>
      <c r="F185" s="16"/>
      <c r="G185" s="16"/>
      <c r="H185" s="16" t="s">
        <v>122</v>
      </c>
      <c r="I185" s="14" t="str">
        <f t="shared" si="7"/>
        <v>Missing</v>
      </c>
    </row>
    <row r="186" spans="1:9" x14ac:dyDescent="0.25">
      <c r="A186" s="14" t="s">
        <v>95</v>
      </c>
      <c r="B186" s="14" t="s">
        <v>99</v>
      </c>
      <c r="C186" s="15">
        <v>7</v>
      </c>
      <c r="D186" s="16" t="s">
        <v>121</v>
      </c>
      <c r="E186" s="18"/>
      <c r="F186" s="16"/>
      <c r="G186" s="16"/>
      <c r="H186" s="16" t="s">
        <v>122</v>
      </c>
      <c r="I186" s="14" t="str">
        <f t="shared" si="7"/>
        <v>Missing</v>
      </c>
    </row>
    <row r="187" spans="1:9" x14ac:dyDescent="0.25">
      <c r="A187" s="14" t="s">
        <v>100</v>
      </c>
      <c r="B187" s="14" t="s">
        <v>101</v>
      </c>
      <c r="C187" s="15">
        <v>10</v>
      </c>
      <c r="D187" s="16" t="s">
        <v>121</v>
      </c>
      <c r="E187" s="18"/>
      <c r="F187" s="16"/>
      <c r="G187" s="16"/>
      <c r="H187" s="16" t="s">
        <v>122</v>
      </c>
      <c r="I187" s="14" t="str">
        <f t="shared" si="7"/>
        <v>Missing</v>
      </c>
    </row>
    <row r="188" spans="1:9" x14ac:dyDescent="0.25">
      <c r="A188" s="14" t="s">
        <v>100</v>
      </c>
      <c r="B188" s="14" t="s">
        <v>102</v>
      </c>
      <c r="C188" s="15">
        <v>5</v>
      </c>
      <c r="D188" s="16" t="s">
        <v>121</v>
      </c>
      <c r="E188" s="18"/>
      <c r="F188" s="16"/>
      <c r="G188" s="16"/>
      <c r="H188" s="16" t="s">
        <v>122</v>
      </c>
      <c r="I188" s="14" t="str">
        <f t="shared" si="7"/>
        <v>Missing</v>
      </c>
    </row>
    <row r="189" spans="1:9" x14ac:dyDescent="0.25">
      <c r="A189" s="14" t="s">
        <v>100</v>
      </c>
      <c r="B189" s="14" t="s">
        <v>103</v>
      </c>
      <c r="C189" s="15">
        <v>5</v>
      </c>
      <c r="D189" s="16" t="s">
        <v>121</v>
      </c>
      <c r="E189" s="18"/>
      <c r="F189" s="16"/>
      <c r="G189" s="16"/>
      <c r="H189" s="16" t="s">
        <v>122</v>
      </c>
      <c r="I189" s="14" t="str">
        <f t="shared" si="7"/>
        <v>Missing</v>
      </c>
    </row>
    <row r="190" spans="1:9" x14ac:dyDescent="0.25">
      <c r="A190" s="14" t="s">
        <v>104</v>
      </c>
      <c r="B190" s="14" t="s">
        <v>105</v>
      </c>
      <c r="C190" s="15">
        <v>5</v>
      </c>
      <c r="D190" s="16" t="s">
        <v>121</v>
      </c>
      <c r="E190" s="18"/>
      <c r="F190" s="16"/>
      <c r="G190" s="16"/>
      <c r="H190" s="16" t="s">
        <v>122</v>
      </c>
      <c r="I190" s="14" t="str">
        <f t="shared" si="7"/>
        <v>Missing</v>
      </c>
    </row>
    <row r="191" spans="1:9" x14ac:dyDescent="0.25">
      <c r="A191" s="14" t="s">
        <v>104</v>
      </c>
      <c r="B191" s="14" t="s">
        <v>106</v>
      </c>
      <c r="C191" s="15">
        <v>5</v>
      </c>
      <c r="D191" s="16" t="s">
        <v>121</v>
      </c>
      <c r="E191" s="18"/>
      <c r="F191" s="16"/>
      <c r="G191" s="16"/>
      <c r="H191" s="16" t="s">
        <v>122</v>
      </c>
      <c r="I191" s="14" t="str">
        <f t="shared" si="7"/>
        <v>Missing</v>
      </c>
    </row>
    <row r="192" spans="1:9" x14ac:dyDescent="0.25">
      <c r="A192" s="14" t="s">
        <v>104</v>
      </c>
      <c r="B192" s="14" t="s">
        <v>107</v>
      </c>
      <c r="C192" s="15">
        <v>5</v>
      </c>
      <c r="D192" s="16" t="s">
        <v>121</v>
      </c>
      <c r="E192" s="18"/>
      <c r="F192" s="16"/>
      <c r="G192" s="16"/>
      <c r="H192" s="16" t="s">
        <v>122</v>
      </c>
      <c r="I192" s="14" t="str">
        <f t="shared" si="7"/>
        <v>Missing</v>
      </c>
    </row>
    <row r="193" spans="1:9" ht="30" x14ac:dyDescent="0.25">
      <c r="A193" s="14" t="s">
        <v>90</v>
      </c>
      <c r="B193" s="14" t="s">
        <v>108</v>
      </c>
      <c r="C193" s="15">
        <v>15</v>
      </c>
      <c r="D193" s="16" t="s">
        <v>121</v>
      </c>
      <c r="E193" s="16"/>
      <c r="F193" s="16"/>
      <c r="G193" s="16"/>
      <c r="H193" s="16" t="s">
        <v>122</v>
      </c>
      <c r="I193" s="14" t="str">
        <f t="shared" si="7"/>
        <v>Missing</v>
      </c>
    </row>
    <row r="194" spans="1:9" x14ac:dyDescent="0.25">
      <c r="A194" s="14" t="s">
        <v>90</v>
      </c>
      <c r="B194" s="14" t="s">
        <v>109</v>
      </c>
      <c r="C194" s="15">
        <v>10</v>
      </c>
      <c r="D194" s="16" t="s">
        <v>121</v>
      </c>
      <c r="E194" s="16"/>
      <c r="F194" s="16"/>
      <c r="G194" s="16"/>
      <c r="H194" s="16" t="s">
        <v>122</v>
      </c>
      <c r="I194" s="14" t="str">
        <f t="shared" si="7"/>
        <v>Missing</v>
      </c>
    </row>
    <row r="195" spans="1:9" x14ac:dyDescent="0.25">
      <c r="A195" s="14" t="s">
        <v>90</v>
      </c>
      <c r="B195" s="14" t="s">
        <v>110</v>
      </c>
      <c r="C195" s="15">
        <v>5</v>
      </c>
      <c r="D195" s="16" t="s">
        <v>121</v>
      </c>
      <c r="E195" s="16"/>
      <c r="F195" s="16"/>
      <c r="G195" s="16"/>
      <c r="H195" s="16" t="s">
        <v>122</v>
      </c>
      <c r="I195" s="14" t="str">
        <f t="shared" si="7"/>
        <v>Missing</v>
      </c>
    </row>
    <row r="197" spans="1:9" x14ac:dyDescent="0.25">
      <c r="A197" s="9" t="s">
        <v>123</v>
      </c>
      <c r="C197" s="5">
        <v>70</v>
      </c>
      <c r="E197" s="17" t="str">
        <f>IF(B180="","",IF((IF(D183="N/A",0,C183)+IF(D184="N/A",0,C184)+IF(D185="N/A",0,C185)+IF(D186="N/A",0,C186)+IF(D187="N/A",0,C187)+IF(D188="N/A",0,C188)+IF(D189="N/A",0,C189)+IF(D190="N/A",0,C190)+IF(D191="N/A",0,C191)+IF(D192="N/A",0,C192))=0,"",ROUND((IF(D183="N/A",0,N(E183))+IF(D184="N/A",0,N(E184))+IF(D185="N/A",0,N(E185))+IF(D186="N/A",0,N(E186))+IF(D187="N/A",0,N(E187))+IF(D188="N/A",0,N(E188))+IF(D189="N/A",0,N(E189))+IF(D190="N/A",0,N(E190))+IF(D191="N/A",0,N(E191))+IF(D192="N/A",0,N(E192)))/(IF(D183="N/A",0,C183)+IF(D184="N/A",0,C184)+IF(D185="N/A",0,C185)+IF(D186="N/A",0,C186)+IF(D187="N/A",0,C187)+IF(D188="N/A",0,C188)+IF(D189="N/A",0,C189)+IF(D190="N/A",0,C190)+IF(D191="N/A",0,C191)+IF(D192="N/A",0,C192))*70,1)))</f>
        <v/>
      </c>
      <c r="F197" t="s">
        <v>135</v>
      </c>
    </row>
    <row r="198" spans="1:9" x14ac:dyDescent="0.25">
      <c r="A198" s="9" t="s">
        <v>124</v>
      </c>
      <c r="C198" s="5">
        <v>30</v>
      </c>
      <c r="E198" s="17" t="str">
        <f>IF(B180="","",SUM(E193:E195))</f>
        <v/>
      </c>
    </row>
    <row r="199" spans="1:9" x14ac:dyDescent="0.25">
      <c r="A199" s="9" t="s">
        <v>45</v>
      </c>
      <c r="C199" s="5">
        <v>100</v>
      </c>
      <c r="E199" s="17" t="str">
        <f>IF(B180="","",SUM(E197:E198))</f>
        <v/>
      </c>
    </row>
    <row r="200" spans="1:9" x14ac:dyDescent="0.25">
      <c r="A200" t="s">
        <v>125</v>
      </c>
      <c r="B200" s="27"/>
      <c r="C200" s="27"/>
      <c r="D200" s="27"/>
      <c r="E200" s="27"/>
      <c r="F200" s="27"/>
      <c r="G200" s="27"/>
      <c r="H200" s="27"/>
      <c r="I200" s="27"/>
    </row>
    <row r="201" spans="1:9" x14ac:dyDescent="0.25">
      <c r="B201" s="27"/>
      <c r="C201" s="27"/>
      <c r="D201" s="27"/>
      <c r="E201" s="27"/>
      <c r="F201" s="27"/>
      <c r="G201" s="27"/>
      <c r="H201" s="27"/>
      <c r="I201" s="27"/>
    </row>
    <row r="204" spans="1:9" ht="15.75" x14ac:dyDescent="0.25">
      <c r="A204" s="28" t="s">
        <v>136</v>
      </c>
      <c r="B204" s="28"/>
      <c r="C204" s="28"/>
      <c r="D204" s="28"/>
      <c r="E204" s="28"/>
      <c r="F204" s="28"/>
      <c r="G204" s="28"/>
      <c r="H204" s="28"/>
      <c r="I204" s="28"/>
    </row>
    <row r="205" spans="1:9" x14ac:dyDescent="0.25">
      <c r="A205" t="s">
        <v>36</v>
      </c>
      <c r="B205" s="13"/>
      <c r="C205" t="s">
        <v>38</v>
      </c>
      <c r="D205" s="1" t="str">
        <f>IFERROR(VLOOKUP(B205,'Applicant Roster'!$A$4:$J$33,3,FALSE()),"")</f>
        <v/>
      </c>
      <c r="E205" t="s">
        <v>114</v>
      </c>
      <c r="F205" s="29" t="str">
        <f>IFERROR(VLOOKUP(B205,'Applicant Roster'!$A$4:$J$33,4,FALSE()),"")</f>
        <v/>
      </c>
      <c r="G205" s="29"/>
      <c r="H205" s="29"/>
      <c r="I205" s="29"/>
    </row>
    <row r="207" spans="1:9" ht="28.5" x14ac:dyDescent="0.25">
      <c r="A207" s="10" t="s">
        <v>65</v>
      </c>
      <c r="B207" s="10" t="s">
        <v>66</v>
      </c>
      <c r="C207" s="10" t="s">
        <v>67</v>
      </c>
      <c r="D207" s="10" t="s">
        <v>115</v>
      </c>
      <c r="E207" s="10" t="s">
        <v>116</v>
      </c>
      <c r="F207" s="10" t="s">
        <v>117</v>
      </c>
      <c r="G207" s="10" t="s">
        <v>118</v>
      </c>
      <c r="H207" s="10" t="s">
        <v>119</v>
      </c>
      <c r="I207" s="10" t="s">
        <v>120</v>
      </c>
    </row>
    <row r="208" spans="1:9" x14ac:dyDescent="0.25">
      <c r="A208" s="14" t="s">
        <v>95</v>
      </c>
      <c r="B208" s="14" t="s">
        <v>96</v>
      </c>
      <c r="C208" s="15">
        <v>10</v>
      </c>
      <c r="D208" s="16" t="s">
        <v>121</v>
      </c>
      <c r="E208" s="18"/>
      <c r="F208" s="16"/>
      <c r="G208" s="16"/>
      <c r="H208" s="16" t="s">
        <v>122</v>
      </c>
      <c r="I208" s="14" t="str">
        <f t="shared" ref="I208:I220" si="8">IF(D208="N/A","N/A",IF(E208="","Missing","Complete"))</f>
        <v>Missing</v>
      </c>
    </row>
    <row r="209" spans="1:9" x14ac:dyDescent="0.25">
      <c r="A209" s="14" t="s">
        <v>95</v>
      </c>
      <c r="B209" s="14" t="s">
        <v>97</v>
      </c>
      <c r="C209" s="15">
        <v>8</v>
      </c>
      <c r="D209" s="16" t="s">
        <v>121</v>
      </c>
      <c r="E209" s="18"/>
      <c r="F209" s="16"/>
      <c r="G209" s="16"/>
      <c r="H209" s="16" t="s">
        <v>122</v>
      </c>
      <c r="I209" s="14" t="str">
        <f t="shared" si="8"/>
        <v>Missing</v>
      </c>
    </row>
    <row r="210" spans="1:9" x14ac:dyDescent="0.25">
      <c r="A210" s="14" t="s">
        <v>95</v>
      </c>
      <c r="B210" s="14" t="s">
        <v>98</v>
      </c>
      <c r="C210" s="15">
        <v>10</v>
      </c>
      <c r="D210" s="16" t="s">
        <v>121</v>
      </c>
      <c r="E210" s="18"/>
      <c r="F210" s="16"/>
      <c r="G210" s="16"/>
      <c r="H210" s="16" t="s">
        <v>122</v>
      </c>
      <c r="I210" s="14" t="str">
        <f t="shared" si="8"/>
        <v>Missing</v>
      </c>
    </row>
    <row r="211" spans="1:9" x14ac:dyDescent="0.25">
      <c r="A211" s="14" t="s">
        <v>95</v>
      </c>
      <c r="B211" s="14" t="s">
        <v>99</v>
      </c>
      <c r="C211" s="15">
        <v>7</v>
      </c>
      <c r="D211" s="16" t="s">
        <v>121</v>
      </c>
      <c r="E211" s="18"/>
      <c r="F211" s="16"/>
      <c r="G211" s="16"/>
      <c r="H211" s="16" t="s">
        <v>122</v>
      </c>
      <c r="I211" s="14" t="str">
        <f t="shared" si="8"/>
        <v>Missing</v>
      </c>
    </row>
    <row r="212" spans="1:9" x14ac:dyDescent="0.25">
      <c r="A212" s="14" t="s">
        <v>100</v>
      </c>
      <c r="B212" s="14" t="s">
        <v>101</v>
      </c>
      <c r="C212" s="15">
        <v>10</v>
      </c>
      <c r="D212" s="16" t="s">
        <v>121</v>
      </c>
      <c r="E212" s="18"/>
      <c r="F212" s="16"/>
      <c r="G212" s="16"/>
      <c r="H212" s="16" t="s">
        <v>122</v>
      </c>
      <c r="I212" s="14" t="str">
        <f t="shared" si="8"/>
        <v>Missing</v>
      </c>
    </row>
    <row r="213" spans="1:9" x14ac:dyDescent="0.25">
      <c r="A213" s="14" t="s">
        <v>100</v>
      </c>
      <c r="B213" s="14" t="s">
        <v>102</v>
      </c>
      <c r="C213" s="15">
        <v>5</v>
      </c>
      <c r="D213" s="16" t="s">
        <v>121</v>
      </c>
      <c r="E213" s="18"/>
      <c r="F213" s="16"/>
      <c r="G213" s="16"/>
      <c r="H213" s="16" t="s">
        <v>122</v>
      </c>
      <c r="I213" s="14" t="str">
        <f t="shared" si="8"/>
        <v>Missing</v>
      </c>
    </row>
    <row r="214" spans="1:9" x14ac:dyDescent="0.25">
      <c r="A214" s="14" t="s">
        <v>100</v>
      </c>
      <c r="B214" s="14" t="s">
        <v>103</v>
      </c>
      <c r="C214" s="15">
        <v>5</v>
      </c>
      <c r="D214" s="16" t="s">
        <v>121</v>
      </c>
      <c r="E214" s="18"/>
      <c r="F214" s="16"/>
      <c r="G214" s="16"/>
      <c r="H214" s="16" t="s">
        <v>122</v>
      </c>
      <c r="I214" s="14" t="str">
        <f t="shared" si="8"/>
        <v>Missing</v>
      </c>
    </row>
    <row r="215" spans="1:9" x14ac:dyDescent="0.25">
      <c r="A215" s="14" t="s">
        <v>104</v>
      </c>
      <c r="B215" s="14" t="s">
        <v>105</v>
      </c>
      <c r="C215" s="15">
        <v>5</v>
      </c>
      <c r="D215" s="16" t="s">
        <v>121</v>
      </c>
      <c r="E215" s="18"/>
      <c r="F215" s="16"/>
      <c r="G215" s="16"/>
      <c r="H215" s="16" t="s">
        <v>122</v>
      </c>
      <c r="I215" s="14" t="str">
        <f t="shared" si="8"/>
        <v>Missing</v>
      </c>
    </row>
    <row r="216" spans="1:9" x14ac:dyDescent="0.25">
      <c r="A216" s="14" t="s">
        <v>104</v>
      </c>
      <c r="B216" s="14" t="s">
        <v>106</v>
      </c>
      <c r="C216" s="15">
        <v>5</v>
      </c>
      <c r="D216" s="16" t="s">
        <v>121</v>
      </c>
      <c r="E216" s="18"/>
      <c r="F216" s="16"/>
      <c r="G216" s="16"/>
      <c r="H216" s="16" t="s">
        <v>122</v>
      </c>
      <c r="I216" s="14" t="str">
        <f t="shared" si="8"/>
        <v>Missing</v>
      </c>
    </row>
    <row r="217" spans="1:9" x14ac:dyDescent="0.25">
      <c r="A217" s="14" t="s">
        <v>104</v>
      </c>
      <c r="B217" s="14" t="s">
        <v>107</v>
      </c>
      <c r="C217" s="15">
        <v>5</v>
      </c>
      <c r="D217" s="16" t="s">
        <v>121</v>
      </c>
      <c r="E217" s="18"/>
      <c r="F217" s="16"/>
      <c r="G217" s="16"/>
      <c r="H217" s="16" t="s">
        <v>122</v>
      </c>
      <c r="I217" s="14" t="str">
        <f t="shared" si="8"/>
        <v>Missing</v>
      </c>
    </row>
    <row r="218" spans="1:9" ht="30" x14ac:dyDescent="0.25">
      <c r="A218" s="14" t="s">
        <v>90</v>
      </c>
      <c r="B218" s="14" t="s">
        <v>108</v>
      </c>
      <c r="C218" s="15">
        <v>15</v>
      </c>
      <c r="D218" s="16" t="s">
        <v>121</v>
      </c>
      <c r="E218" s="16"/>
      <c r="F218" s="16"/>
      <c r="G218" s="16"/>
      <c r="H218" s="16" t="s">
        <v>122</v>
      </c>
      <c r="I218" s="14" t="str">
        <f t="shared" si="8"/>
        <v>Missing</v>
      </c>
    </row>
    <row r="219" spans="1:9" x14ac:dyDescent="0.25">
      <c r="A219" s="14" t="s">
        <v>90</v>
      </c>
      <c r="B219" s="14" t="s">
        <v>109</v>
      </c>
      <c r="C219" s="15">
        <v>10</v>
      </c>
      <c r="D219" s="16" t="s">
        <v>121</v>
      </c>
      <c r="E219" s="16"/>
      <c r="F219" s="16"/>
      <c r="G219" s="16"/>
      <c r="H219" s="16" t="s">
        <v>122</v>
      </c>
      <c r="I219" s="14" t="str">
        <f t="shared" si="8"/>
        <v>Missing</v>
      </c>
    </row>
    <row r="220" spans="1:9" x14ac:dyDescent="0.25">
      <c r="A220" s="14" t="s">
        <v>90</v>
      </c>
      <c r="B220" s="14" t="s">
        <v>110</v>
      </c>
      <c r="C220" s="15">
        <v>5</v>
      </c>
      <c r="D220" s="16" t="s">
        <v>121</v>
      </c>
      <c r="E220" s="16"/>
      <c r="F220" s="16"/>
      <c r="G220" s="16"/>
      <c r="H220" s="16" t="s">
        <v>122</v>
      </c>
      <c r="I220" s="14" t="str">
        <f t="shared" si="8"/>
        <v>Missing</v>
      </c>
    </row>
    <row r="222" spans="1:9" x14ac:dyDescent="0.25">
      <c r="A222" s="9" t="s">
        <v>123</v>
      </c>
      <c r="C222" s="5">
        <v>70</v>
      </c>
      <c r="E222" s="17" t="str">
        <f>IF(B205="","",IF((IF(D208="N/A",0,C208)+IF(D209="N/A",0,C209)+IF(D210="N/A",0,C210)+IF(D211="N/A",0,C211)+IF(D212="N/A",0,C212)+IF(D213="N/A",0,C213)+IF(D214="N/A",0,C214)+IF(D215="N/A",0,C215)+IF(D216="N/A",0,C216)+IF(D217="N/A",0,C217))=0,"",ROUND((IF(D208="N/A",0,N(E208))+IF(D209="N/A",0,N(E209))+IF(D210="N/A",0,N(E210))+IF(D211="N/A",0,N(E211))+IF(D212="N/A",0,N(E212))+IF(D213="N/A",0,N(E213))+IF(D214="N/A",0,N(E214))+IF(D215="N/A",0,N(E215))+IF(D216="N/A",0,N(E216))+IF(D217="N/A",0,N(E217)))/(IF(D208="N/A",0,C208)+IF(D209="N/A",0,C209)+IF(D210="N/A",0,C210)+IF(D211="N/A",0,C211)+IF(D212="N/A",0,C212)+IF(D213="N/A",0,C213)+IF(D214="N/A",0,C214)+IF(D215="N/A",0,C215)+IF(D216="N/A",0,C216)+IF(D217="N/A",0,C217))*70,1)))</f>
        <v/>
      </c>
      <c r="F222" t="s">
        <v>135</v>
      </c>
    </row>
    <row r="223" spans="1:9" x14ac:dyDescent="0.25">
      <c r="A223" s="9" t="s">
        <v>124</v>
      </c>
      <c r="C223" s="5">
        <v>30</v>
      </c>
      <c r="E223" s="17" t="str">
        <f>IF(B205="","",SUM(E218:E220))</f>
        <v/>
      </c>
    </row>
    <row r="224" spans="1:9" x14ac:dyDescent="0.25">
      <c r="A224" s="9" t="s">
        <v>45</v>
      </c>
      <c r="C224" s="5">
        <v>100</v>
      </c>
      <c r="E224" s="17" t="str">
        <f>IF(B205="","",SUM(E222:E223))</f>
        <v/>
      </c>
    </row>
    <row r="225" spans="1:9" x14ac:dyDescent="0.25">
      <c r="A225" t="s">
        <v>125</v>
      </c>
      <c r="B225" s="27"/>
      <c r="C225" s="27"/>
      <c r="D225" s="27"/>
      <c r="E225" s="27"/>
      <c r="F225" s="27"/>
      <c r="G225" s="27"/>
      <c r="H225" s="27"/>
      <c r="I225" s="27"/>
    </row>
    <row r="226" spans="1:9" x14ac:dyDescent="0.25">
      <c r="B226" s="27"/>
      <c r="C226" s="27"/>
      <c r="D226" s="27"/>
      <c r="E226" s="27"/>
      <c r="F226" s="27"/>
      <c r="G226" s="27"/>
      <c r="H226" s="27"/>
      <c r="I226" s="27"/>
    </row>
    <row r="229" spans="1:9" ht="15.75" x14ac:dyDescent="0.25">
      <c r="A229" s="28" t="s">
        <v>137</v>
      </c>
      <c r="B229" s="28"/>
      <c r="C229" s="28"/>
      <c r="D229" s="28"/>
      <c r="E229" s="28"/>
      <c r="F229" s="28"/>
      <c r="G229" s="28"/>
      <c r="H229" s="28"/>
      <c r="I229" s="28"/>
    </row>
    <row r="230" spans="1:9" x14ac:dyDescent="0.25">
      <c r="A230" t="s">
        <v>36</v>
      </c>
      <c r="B230" s="13"/>
      <c r="C230" t="s">
        <v>38</v>
      </c>
      <c r="D230" s="1" t="str">
        <f>IFERROR(VLOOKUP(B230,'Applicant Roster'!$A$4:$J$33,3,FALSE()),"")</f>
        <v/>
      </c>
      <c r="E230" t="s">
        <v>114</v>
      </c>
      <c r="F230" s="29" t="str">
        <f>IFERROR(VLOOKUP(B230,'Applicant Roster'!$A$4:$J$33,4,FALSE()),"")</f>
        <v/>
      </c>
      <c r="G230" s="29"/>
      <c r="H230" s="29"/>
      <c r="I230" s="29"/>
    </row>
    <row r="232" spans="1:9" ht="28.5" x14ac:dyDescent="0.25">
      <c r="A232" s="10" t="s">
        <v>65</v>
      </c>
      <c r="B232" s="10" t="s">
        <v>66</v>
      </c>
      <c r="C232" s="10" t="s">
        <v>67</v>
      </c>
      <c r="D232" s="10" t="s">
        <v>115</v>
      </c>
      <c r="E232" s="10" t="s">
        <v>116</v>
      </c>
      <c r="F232" s="10" t="s">
        <v>117</v>
      </c>
      <c r="G232" s="10" t="s">
        <v>118</v>
      </c>
      <c r="H232" s="10" t="s">
        <v>119</v>
      </c>
      <c r="I232" s="10" t="s">
        <v>120</v>
      </c>
    </row>
    <row r="233" spans="1:9" x14ac:dyDescent="0.25">
      <c r="A233" s="14" t="s">
        <v>95</v>
      </c>
      <c r="B233" s="14" t="s">
        <v>96</v>
      </c>
      <c r="C233" s="15">
        <v>10</v>
      </c>
      <c r="D233" s="16" t="s">
        <v>121</v>
      </c>
      <c r="E233" s="18"/>
      <c r="F233" s="16"/>
      <c r="G233" s="16"/>
      <c r="H233" s="16" t="s">
        <v>122</v>
      </c>
      <c r="I233" s="14" t="str">
        <f t="shared" ref="I233:I245" si="9">IF(D233="N/A","N/A",IF(E233="","Missing","Complete"))</f>
        <v>Missing</v>
      </c>
    </row>
    <row r="234" spans="1:9" x14ac:dyDescent="0.25">
      <c r="A234" s="14" t="s">
        <v>95</v>
      </c>
      <c r="B234" s="14" t="s">
        <v>97</v>
      </c>
      <c r="C234" s="15">
        <v>8</v>
      </c>
      <c r="D234" s="16" t="s">
        <v>121</v>
      </c>
      <c r="E234" s="18"/>
      <c r="F234" s="16"/>
      <c r="G234" s="16"/>
      <c r="H234" s="16" t="s">
        <v>122</v>
      </c>
      <c r="I234" s="14" t="str">
        <f t="shared" si="9"/>
        <v>Missing</v>
      </c>
    </row>
    <row r="235" spans="1:9" x14ac:dyDescent="0.25">
      <c r="A235" s="14" t="s">
        <v>95</v>
      </c>
      <c r="B235" s="14" t="s">
        <v>98</v>
      </c>
      <c r="C235" s="15">
        <v>10</v>
      </c>
      <c r="D235" s="16" t="s">
        <v>121</v>
      </c>
      <c r="E235" s="18"/>
      <c r="F235" s="16"/>
      <c r="G235" s="16"/>
      <c r="H235" s="16" t="s">
        <v>122</v>
      </c>
      <c r="I235" s="14" t="str">
        <f t="shared" si="9"/>
        <v>Missing</v>
      </c>
    </row>
    <row r="236" spans="1:9" x14ac:dyDescent="0.25">
      <c r="A236" s="14" t="s">
        <v>95</v>
      </c>
      <c r="B236" s="14" t="s">
        <v>99</v>
      </c>
      <c r="C236" s="15">
        <v>7</v>
      </c>
      <c r="D236" s="16" t="s">
        <v>121</v>
      </c>
      <c r="E236" s="18"/>
      <c r="F236" s="16"/>
      <c r="G236" s="16"/>
      <c r="H236" s="16" t="s">
        <v>122</v>
      </c>
      <c r="I236" s="14" t="str">
        <f t="shared" si="9"/>
        <v>Missing</v>
      </c>
    </row>
    <row r="237" spans="1:9" x14ac:dyDescent="0.25">
      <c r="A237" s="14" t="s">
        <v>100</v>
      </c>
      <c r="B237" s="14" t="s">
        <v>101</v>
      </c>
      <c r="C237" s="15">
        <v>10</v>
      </c>
      <c r="D237" s="16" t="s">
        <v>121</v>
      </c>
      <c r="E237" s="18"/>
      <c r="F237" s="16"/>
      <c r="G237" s="16"/>
      <c r="H237" s="16" t="s">
        <v>122</v>
      </c>
      <c r="I237" s="14" t="str">
        <f t="shared" si="9"/>
        <v>Missing</v>
      </c>
    </row>
    <row r="238" spans="1:9" x14ac:dyDescent="0.25">
      <c r="A238" s="14" t="s">
        <v>100</v>
      </c>
      <c r="B238" s="14" t="s">
        <v>102</v>
      </c>
      <c r="C238" s="15">
        <v>5</v>
      </c>
      <c r="D238" s="16" t="s">
        <v>121</v>
      </c>
      <c r="E238" s="18"/>
      <c r="F238" s="16"/>
      <c r="G238" s="16"/>
      <c r="H238" s="16" t="s">
        <v>122</v>
      </c>
      <c r="I238" s="14" t="str">
        <f t="shared" si="9"/>
        <v>Missing</v>
      </c>
    </row>
    <row r="239" spans="1:9" x14ac:dyDescent="0.25">
      <c r="A239" s="14" t="s">
        <v>100</v>
      </c>
      <c r="B239" s="14" t="s">
        <v>103</v>
      </c>
      <c r="C239" s="15">
        <v>5</v>
      </c>
      <c r="D239" s="16" t="s">
        <v>121</v>
      </c>
      <c r="E239" s="18"/>
      <c r="F239" s="16"/>
      <c r="G239" s="16"/>
      <c r="H239" s="16" t="s">
        <v>122</v>
      </c>
      <c r="I239" s="14" t="str">
        <f t="shared" si="9"/>
        <v>Missing</v>
      </c>
    </row>
    <row r="240" spans="1:9" x14ac:dyDescent="0.25">
      <c r="A240" s="14" t="s">
        <v>104</v>
      </c>
      <c r="B240" s="14" t="s">
        <v>105</v>
      </c>
      <c r="C240" s="15">
        <v>5</v>
      </c>
      <c r="D240" s="16" t="s">
        <v>121</v>
      </c>
      <c r="E240" s="18"/>
      <c r="F240" s="16"/>
      <c r="G240" s="16"/>
      <c r="H240" s="16" t="s">
        <v>122</v>
      </c>
      <c r="I240" s="14" t="str">
        <f t="shared" si="9"/>
        <v>Missing</v>
      </c>
    </row>
    <row r="241" spans="1:9" x14ac:dyDescent="0.25">
      <c r="A241" s="14" t="s">
        <v>104</v>
      </c>
      <c r="B241" s="14" t="s">
        <v>106</v>
      </c>
      <c r="C241" s="15">
        <v>5</v>
      </c>
      <c r="D241" s="16" t="s">
        <v>121</v>
      </c>
      <c r="E241" s="18"/>
      <c r="F241" s="16"/>
      <c r="G241" s="16"/>
      <c r="H241" s="16" t="s">
        <v>122</v>
      </c>
      <c r="I241" s="14" t="str">
        <f t="shared" si="9"/>
        <v>Missing</v>
      </c>
    </row>
    <row r="242" spans="1:9" x14ac:dyDescent="0.25">
      <c r="A242" s="14" t="s">
        <v>104</v>
      </c>
      <c r="B242" s="14" t="s">
        <v>107</v>
      </c>
      <c r="C242" s="15">
        <v>5</v>
      </c>
      <c r="D242" s="16" t="s">
        <v>121</v>
      </c>
      <c r="E242" s="18"/>
      <c r="F242" s="16"/>
      <c r="G242" s="16"/>
      <c r="H242" s="16" t="s">
        <v>122</v>
      </c>
      <c r="I242" s="14" t="str">
        <f t="shared" si="9"/>
        <v>Missing</v>
      </c>
    </row>
    <row r="243" spans="1:9" ht="30" x14ac:dyDescent="0.25">
      <c r="A243" s="14" t="s">
        <v>90</v>
      </c>
      <c r="B243" s="14" t="s">
        <v>108</v>
      </c>
      <c r="C243" s="15">
        <v>15</v>
      </c>
      <c r="D243" s="16" t="s">
        <v>121</v>
      </c>
      <c r="E243" s="16"/>
      <c r="F243" s="16"/>
      <c r="G243" s="16"/>
      <c r="H243" s="16" t="s">
        <v>122</v>
      </c>
      <c r="I243" s="14" t="str">
        <f t="shared" si="9"/>
        <v>Missing</v>
      </c>
    </row>
    <row r="244" spans="1:9" x14ac:dyDescent="0.25">
      <c r="A244" s="14" t="s">
        <v>90</v>
      </c>
      <c r="B244" s="14" t="s">
        <v>109</v>
      </c>
      <c r="C244" s="15">
        <v>10</v>
      </c>
      <c r="D244" s="16" t="s">
        <v>121</v>
      </c>
      <c r="E244" s="16"/>
      <c r="F244" s="16"/>
      <c r="G244" s="16"/>
      <c r="H244" s="16" t="s">
        <v>122</v>
      </c>
      <c r="I244" s="14" t="str">
        <f t="shared" si="9"/>
        <v>Missing</v>
      </c>
    </row>
    <row r="245" spans="1:9" x14ac:dyDescent="0.25">
      <c r="A245" s="14" t="s">
        <v>90</v>
      </c>
      <c r="B245" s="14" t="s">
        <v>110</v>
      </c>
      <c r="C245" s="15">
        <v>5</v>
      </c>
      <c r="D245" s="16" t="s">
        <v>121</v>
      </c>
      <c r="E245" s="16"/>
      <c r="F245" s="16"/>
      <c r="G245" s="16"/>
      <c r="H245" s="16" t="s">
        <v>122</v>
      </c>
      <c r="I245" s="14" t="str">
        <f t="shared" si="9"/>
        <v>Missing</v>
      </c>
    </row>
    <row r="247" spans="1:9" x14ac:dyDescent="0.25">
      <c r="A247" s="9" t="s">
        <v>123</v>
      </c>
      <c r="C247" s="5">
        <v>70</v>
      </c>
      <c r="E247" s="17" t="str">
        <f>IF(B230="","",IF((IF(D233="N/A",0,C233)+IF(D234="N/A",0,C234)+IF(D235="N/A",0,C235)+IF(D236="N/A",0,C236)+IF(D237="N/A",0,C237)+IF(D238="N/A",0,C238)+IF(D239="N/A",0,C239)+IF(D240="N/A",0,C240)+IF(D241="N/A",0,C241)+IF(D242="N/A",0,C242))=0,"",ROUND((IF(D233="N/A",0,N(E233))+IF(D234="N/A",0,N(E234))+IF(D235="N/A",0,N(E235))+IF(D236="N/A",0,N(E236))+IF(D237="N/A",0,N(E237))+IF(D238="N/A",0,N(E238))+IF(D239="N/A",0,N(E239))+IF(D240="N/A",0,N(E240))+IF(D241="N/A",0,N(E241))+IF(D242="N/A",0,N(E242)))/(IF(D233="N/A",0,C233)+IF(D234="N/A",0,C234)+IF(D235="N/A",0,C235)+IF(D236="N/A",0,C236)+IF(D237="N/A",0,C237)+IF(D238="N/A",0,C238)+IF(D239="N/A",0,C239)+IF(D240="N/A",0,C240)+IF(D241="N/A",0,C241)+IF(D242="N/A",0,C242))*70,1)))</f>
        <v/>
      </c>
      <c r="F247" t="s">
        <v>135</v>
      </c>
    </row>
    <row r="248" spans="1:9" x14ac:dyDescent="0.25">
      <c r="A248" s="9" t="s">
        <v>124</v>
      </c>
      <c r="C248" s="5">
        <v>30</v>
      </c>
      <c r="E248" s="17" t="str">
        <f>IF(B230="","",SUM(E243:E245))</f>
        <v/>
      </c>
    </row>
    <row r="249" spans="1:9" x14ac:dyDescent="0.25">
      <c r="A249" s="9" t="s">
        <v>45</v>
      </c>
      <c r="C249" s="5">
        <v>100</v>
      </c>
      <c r="E249" s="17" t="str">
        <f>IF(B230="","",SUM(E247:E248))</f>
        <v/>
      </c>
    </row>
    <row r="250" spans="1:9" x14ac:dyDescent="0.25">
      <c r="A250" t="s">
        <v>125</v>
      </c>
      <c r="B250" s="27"/>
      <c r="C250" s="27"/>
      <c r="D250" s="27"/>
      <c r="E250" s="27"/>
      <c r="F250" s="27"/>
      <c r="G250" s="27"/>
      <c r="H250" s="27"/>
      <c r="I250" s="27"/>
    </row>
    <row r="251" spans="1:9" x14ac:dyDescent="0.25">
      <c r="B251" s="27"/>
      <c r="C251" s="27"/>
      <c r="D251" s="27"/>
      <c r="E251" s="27"/>
      <c r="F251" s="27"/>
      <c r="G251" s="27"/>
      <c r="H251" s="27"/>
      <c r="I251" s="27"/>
    </row>
    <row r="254" spans="1:9" ht="15.75" x14ac:dyDescent="0.25">
      <c r="A254" s="28" t="s">
        <v>138</v>
      </c>
      <c r="B254" s="28"/>
      <c r="C254" s="28"/>
      <c r="D254" s="28"/>
      <c r="E254" s="28"/>
      <c r="F254" s="28"/>
      <c r="G254" s="28"/>
      <c r="H254" s="28"/>
      <c r="I254" s="28"/>
    </row>
    <row r="255" spans="1:9" x14ac:dyDescent="0.25">
      <c r="A255" t="s">
        <v>36</v>
      </c>
      <c r="B255" s="13"/>
      <c r="C255" t="s">
        <v>38</v>
      </c>
      <c r="D255" s="1" t="str">
        <f>IFERROR(VLOOKUP(B255,'Applicant Roster'!$A$4:$J$33,3,FALSE()),"")</f>
        <v/>
      </c>
      <c r="E255" t="s">
        <v>114</v>
      </c>
      <c r="F255" s="29" t="str">
        <f>IFERROR(VLOOKUP(B255,'Applicant Roster'!$A$4:$J$33,4,FALSE()),"")</f>
        <v/>
      </c>
      <c r="G255" s="29"/>
      <c r="H255" s="29"/>
      <c r="I255" s="29"/>
    </row>
    <row r="257" spans="1:9" ht="28.5" x14ac:dyDescent="0.25">
      <c r="A257" s="10" t="s">
        <v>65</v>
      </c>
      <c r="B257" s="10" t="s">
        <v>66</v>
      </c>
      <c r="C257" s="10" t="s">
        <v>67</v>
      </c>
      <c r="D257" s="10" t="s">
        <v>115</v>
      </c>
      <c r="E257" s="10" t="s">
        <v>116</v>
      </c>
      <c r="F257" s="10" t="s">
        <v>117</v>
      </c>
      <c r="G257" s="10" t="s">
        <v>118</v>
      </c>
      <c r="H257" s="10" t="s">
        <v>119</v>
      </c>
      <c r="I257" s="10" t="s">
        <v>120</v>
      </c>
    </row>
    <row r="258" spans="1:9" x14ac:dyDescent="0.25">
      <c r="A258" s="14" t="s">
        <v>95</v>
      </c>
      <c r="B258" s="14" t="s">
        <v>96</v>
      </c>
      <c r="C258" s="15">
        <v>10</v>
      </c>
      <c r="D258" s="16" t="s">
        <v>121</v>
      </c>
      <c r="E258" s="18"/>
      <c r="F258" s="16"/>
      <c r="G258" s="16"/>
      <c r="H258" s="16" t="s">
        <v>122</v>
      </c>
      <c r="I258" s="14" t="str">
        <f t="shared" ref="I258:I270" si="10">IF(D258="N/A","N/A",IF(E258="","Missing","Complete"))</f>
        <v>Missing</v>
      </c>
    </row>
    <row r="259" spans="1:9" x14ac:dyDescent="0.25">
      <c r="A259" s="14" t="s">
        <v>95</v>
      </c>
      <c r="B259" s="14" t="s">
        <v>97</v>
      </c>
      <c r="C259" s="15">
        <v>8</v>
      </c>
      <c r="D259" s="16" t="s">
        <v>121</v>
      </c>
      <c r="E259" s="18"/>
      <c r="F259" s="16"/>
      <c r="G259" s="16"/>
      <c r="H259" s="16" t="s">
        <v>122</v>
      </c>
      <c r="I259" s="14" t="str">
        <f t="shared" si="10"/>
        <v>Missing</v>
      </c>
    </row>
    <row r="260" spans="1:9" x14ac:dyDescent="0.25">
      <c r="A260" s="14" t="s">
        <v>95</v>
      </c>
      <c r="B260" s="14" t="s">
        <v>98</v>
      </c>
      <c r="C260" s="15">
        <v>10</v>
      </c>
      <c r="D260" s="16" t="s">
        <v>121</v>
      </c>
      <c r="E260" s="18"/>
      <c r="F260" s="16"/>
      <c r="G260" s="16"/>
      <c r="H260" s="16" t="s">
        <v>122</v>
      </c>
      <c r="I260" s="14" t="str">
        <f t="shared" si="10"/>
        <v>Missing</v>
      </c>
    </row>
    <row r="261" spans="1:9" x14ac:dyDescent="0.25">
      <c r="A261" s="14" t="s">
        <v>95</v>
      </c>
      <c r="B261" s="14" t="s">
        <v>99</v>
      </c>
      <c r="C261" s="15">
        <v>7</v>
      </c>
      <c r="D261" s="16" t="s">
        <v>121</v>
      </c>
      <c r="E261" s="18"/>
      <c r="F261" s="16"/>
      <c r="G261" s="16"/>
      <c r="H261" s="16" t="s">
        <v>122</v>
      </c>
      <c r="I261" s="14" t="str">
        <f t="shared" si="10"/>
        <v>Missing</v>
      </c>
    </row>
    <row r="262" spans="1:9" x14ac:dyDescent="0.25">
      <c r="A262" s="14" t="s">
        <v>100</v>
      </c>
      <c r="B262" s="14" t="s">
        <v>101</v>
      </c>
      <c r="C262" s="15">
        <v>10</v>
      </c>
      <c r="D262" s="16" t="s">
        <v>121</v>
      </c>
      <c r="E262" s="18"/>
      <c r="F262" s="16"/>
      <c r="G262" s="16"/>
      <c r="H262" s="16" t="s">
        <v>122</v>
      </c>
      <c r="I262" s="14" t="str">
        <f t="shared" si="10"/>
        <v>Missing</v>
      </c>
    </row>
    <row r="263" spans="1:9" x14ac:dyDescent="0.25">
      <c r="A263" s="14" t="s">
        <v>100</v>
      </c>
      <c r="B263" s="14" t="s">
        <v>102</v>
      </c>
      <c r="C263" s="15">
        <v>5</v>
      </c>
      <c r="D263" s="16" t="s">
        <v>121</v>
      </c>
      <c r="E263" s="18"/>
      <c r="F263" s="16"/>
      <c r="G263" s="16"/>
      <c r="H263" s="16" t="s">
        <v>122</v>
      </c>
      <c r="I263" s="14" t="str">
        <f t="shared" si="10"/>
        <v>Missing</v>
      </c>
    </row>
    <row r="264" spans="1:9" x14ac:dyDescent="0.25">
      <c r="A264" s="14" t="s">
        <v>100</v>
      </c>
      <c r="B264" s="14" t="s">
        <v>103</v>
      </c>
      <c r="C264" s="15">
        <v>5</v>
      </c>
      <c r="D264" s="16" t="s">
        <v>121</v>
      </c>
      <c r="E264" s="18"/>
      <c r="F264" s="16"/>
      <c r="G264" s="16"/>
      <c r="H264" s="16" t="s">
        <v>122</v>
      </c>
      <c r="I264" s="14" t="str">
        <f t="shared" si="10"/>
        <v>Missing</v>
      </c>
    </row>
    <row r="265" spans="1:9" x14ac:dyDescent="0.25">
      <c r="A265" s="14" t="s">
        <v>104</v>
      </c>
      <c r="B265" s="14" t="s">
        <v>105</v>
      </c>
      <c r="C265" s="15">
        <v>5</v>
      </c>
      <c r="D265" s="16" t="s">
        <v>121</v>
      </c>
      <c r="E265" s="18"/>
      <c r="F265" s="16"/>
      <c r="G265" s="16"/>
      <c r="H265" s="16" t="s">
        <v>122</v>
      </c>
      <c r="I265" s="14" t="str">
        <f t="shared" si="10"/>
        <v>Missing</v>
      </c>
    </row>
    <row r="266" spans="1:9" x14ac:dyDescent="0.25">
      <c r="A266" s="14" t="s">
        <v>104</v>
      </c>
      <c r="B266" s="14" t="s">
        <v>106</v>
      </c>
      <c r="C266" s="15">
        <v>5</v>
      </c>
      <c r="D266" s="16" t="s">
        <v>121</v>
      </c>
      <c r="E266" s="18"/>
      <c r="F266" s="16"/>
      <c r="G266" s="16"/>
      <c r="H266" s="16" t="s">
        <v>122</v>
      </c>
      <c r="I266" s="14" t="str">
        <f t="shared" si="10"/>
        <v>Missing</v>
      </c>
    </row>
    <row r="267" spans="1:9" x14ac:dyDescent="0.25">
      <c r="A267" s="14" t="s">
        <v>104</v>
      </c>
      <c r="B267" s="14" t="s">
        <v>107</v>
      </c>
      <c r="C267" s="15">
        <v>5</v>
      </c>
      <c r="D267" s="16" t="s">
        <v>121</v>
      </c>
      <c r="E267" s="18"/>
      <c r="F267" s="16"/>
      <c r="G267" s="16"/>
      <c r="H267" s="16" t="s">
        <v>122</v>
      </c>
      <c r="I267" s="14" t="str">
        <f t="shared" si="10"/>
        <v>Missing</v>
      </c>
    </row>
    <row r="268" spans="1:9" ht="30" x14ac:dyDescent="0.25">
      <c r="A268" s="14" t="s">
        <v>90</v>
      </c>
      <c r="B268" s="14" t="s">
        <v>108</v>
      </c>
      <c r="C268" s="15">
        <v>15</v>
      </c>
      <c r="D268" s="16" t="s">
        <v>121</v>
      </c>
      <c r="E268" s="16"/>
      <c r="F268" s="16"/>
      <c r="G268" s="16"/>
      <c r="H268" s="16" t="s">
        <v>122</v>
      </c>
      <c r="I268" s="14" t="str">
        <f t="shared" si="10"/>
        <v>Missing</v>
      </c>
    </row>
    <row r="269" spans="1:9" x14ac:dyDescent="0.25">
      <c r="A269" s="14" t="s">
        <v>90</v>
      </c>
      <c r="B269" s="14" t="s">
        <v>109</v>
      </c>
      <c r="C269" s="15">
        <v>10</v>
      </c>
      <c r="D269" s="16" t="s">
        <v>121</v>
      </c>
      <c r="E269" s="16"/>
      <c r="F269" s="16"/>
      <c r="G269" s="16"/>
      <c r="H269" s="16" t="s">
        <v>122</v>
      </c>
      <c r="I269" s="14" t="str">
        <f t="shared" si="10"/>
        <v>Missing</v>
      </c>
    </row>
    <row r="270" spans="1:9" x14ac:dyDescent="0.25">
      <c r="A270" s="14" t="s">
        <v>90</v>
      </c>
      <c r="B270" s="14" t="s">
        <v>110</v>
      </c>
      <c r="C270" s="15">
        <v>5</v>
      </c>
      <c r="D270" s="16" t="s">
        <v>121</v>
      </c>
      <c r="E270" s="16"/>
      <c r="F270" s="16"/>
      <c r="G270" s="16"/>
      <c r="H270" s="16" t="s">
        <v>122</v>
      </c>
      <c r="I270" s="14" t="str">
        <f t="shared" si="10"/>
        <v>Missing</v>
      </c>
    </row>
    <row r="272" spans="1:9" x14ac:dyDescent="0.25">
      <c r="A272" s="9" t="s">
        <v>123</v>
      </c>
      <c r="C272" s="5">
        <v>70</v>
      </c>
      <c r="E272" s="17" t="str">
        <f>IF(B255="","",IF((IF(D258="N/A",0,C258)+IF(D259="N/A",0,C259)+IF(D260="N/A",0,C260)+IF(D261="N/A",0,C261)+IF(D262="N/A",0,C262)+IF(D263="N/A",0,C263)+IF(D264="N/A",0,C264)+IF(D265="N/A",0,C265)+IF(D266="N/A",0,C266)+IF(D267="N/A",0,C267))=0,"",ROUND((IF(D258="N/A",0,N(E258))+IF(D259="N/A",0,N(E259))+IF(D260="N/A",0,N(E260))+IF(D261="N/A",0,N(E261))+IF(D262="N/A",0,N(E262))+IF(D263="N/A",0,N(E263))+IF(D264="N/A",0,N(E264))+IF(D265="N/A",0,N(E265))+IF(D266="N/A",0,N(E266))+IF(D267="N/A",0,N(E267)))/(IF(D258="N/A",0,C258)+IF(D259="N/A",0,C259)+IF(D260="N/A",0,C260)+IF(D261="N/A",0,C261)+IF(D262="N/A",0,C262)+IF(D263="N/A",0,C263)+IF(D264="N/A",0,C264)+IF(D265="N/A",0,C265)+IF(D266="N/A",0,C266)+IF(D267="N/A",0,C267))*70,1)))</f>
        <v/>
      </c>
      <c r="F272" t="s">
        <v>135</v>
      </c>
    </row>
    <row r="273" spans="1:9" x14ac:dyDescent="0.25">
      <c r="A273" s="9" t="s">
        <v>124</v>
      </c>
      <c r="C273" s="5">
        <v>30</v>
      </c>
      <c r="E273" s="17" t="str">
        <f>IF(B255="","",SUM(E268:E270))</f>
        <v/>
      </c>
    </row>
    <row r="274" spans="1:9" x14ac:dyDescent="0.25">
      <c r="A274" s="9" t="s">
        <v>45</v>
      </c>
      <c r="C274" s="5">
        <v>100</v>
      </c>
      <c r="E274" s="17" t="str">
        <f>IF(B255="","",SUM(E272:E273))</f>
        <v/>
      </c>
    </row>
    <row r="275" spans="1:9" x14ac:dyDescent="0.25">
      <c r="A275" t="s">
        <v>125</v>
      </c>
      <c r="B275" s="27"/>
      <c r="C275" s="27"/>
      <c r="D275" s="27"/>
      <c r="E275" s="27"/>
      <c r="F275" s="27"/>
      <c r="G275" s="27"/>
      <c r="H275" s="27"/>
      <c r="I275" s="27"/>
    </row>
    <row r="276" spans="1:9" x14ac:dyDescent="0.25">
      <c r="B276" s="27"/>
      <c r="C276" s="27"/>
      <c r="D276" s="27"/>
      <c r="E276" s="27"/>
      <c r="F276" s="27"/>
      <c r="G276" s="27"/>
      <c r="H276" s="27"/>
      <c r="I276" s="27"/>
    </row>
    <row r="279" spans="1:9" ht="15.75" x14ac:dyDescent="0.25">
      <c r="A279" s="28" t="s">
        <v>139</v>
      </c>
      <c r="B279" s="28"/>
      <c r="C279" s="28"/>
      <c r="D279" s="28"/>
      <c r="E279" s="28"/>
      <c r="F279" s="28"/>
      <c r="G279" s="28"/>
      <c r="H279" s="28"/>
      <c r="I279" s="28"/>
    </row>
    <row r="280" spans="1:9" x14ac:dyDescent="0.25">
      <c r="A280" t="s">
        <v>36</v>
      </c>
      <c r="B280" s="13"/>
      <c r="C280" t="s">
        <v>38</v>
      </c>
      <c r="D280" s="1" t="str">
        <f>IFERROR(VLOOKUP(B280,'Applicant Roster'!$A$4:$J$33,3,FALSE()),"")</f>
        <v/>
      </c>
      <c r="E280" t="s">
        <v>114</v>
      </c>
      <c r="F280" s="29" t="str">
        <f>IFERROR(VLOOKUP(B280,'Applicant Roster'!$A$4:$J$33,4,FALSE()),"")</f>
        <v/>
      </c>
      <c r="G280" s="29"/>
      <c r="H280" s="29"/>
      <c r="I280" s="29"/>
    </row>
    <row r="282" spans="1:9" ht="28.5" x14ac:dyDescent="0.25">
      <c r="A282" s="10" t="s">
        <v>65</v>
      </c>
      <c r="B282" s="10" t="s">
        <v>66</v>
      </c>
      <c r="C282" s="10" t="s">
        <v>67</v>
      </c>
      <c r="D282" s="10" t="s">
        <v>115</v>
      </c>
      <c r="E282" s="10" t="s">
        <v>116</v>
      </c>
      <c r="F282" s="10" t="s">
        <v>117</v>
      </c>
      <c r="G282" s="10" t="s">
        <v>118</v>
      </c>
      <c r="H282" s="10" t="s">
        <v>119</v>
      </c>
      <c r="I282" s="10" t="s">
        <v>120</v>
      </c>
    </row>
    <row r="283" spans="1:9" x14ac:dyDescent="0.25">
      <c r="A283" s="14" t="s">
        <v>95</v>
      </c>
      <c r="B283" s="14" t="s">
        <v>96</v>
      </c>
      <c r="C283" s="15">
        <v>10</v>
      </c>
      <c r="D283" s="16" t="s">
        <v>121</v>
      </c>
      <c r="E283" s="18"/>
      <c r="F283" s="16"/>
      <c r="G283" s="16"/>
      <c r="H283" s="16" t="s">
        <v>122</v>
      </c>
      <c r="I283" s="14" t="str">
        <f t="shared" ref="I283:I295" si="11">IF(D283="N/A","N/A",IF(E283="","Missing","Complete"))</f>
        <v>Missing</v>
      </c>
    </row>
    <row r="284" spans="1:9" x14ac:dyDescent="0.25">
      <c r="A284" s="14" t="s">
        <v>95</v>
      </c>
      <c r="B284" s="14" t="s">
        <v>97</v>
      </c>
      <c r="C284" s="15">
        <v>8</v>
      </c>
      <c r="D284" s="16" t="s">
        <v>121</v>
      </c>
      <c r="E284" s="18"/>
      <c r="F284" s="16"/>
      <c r="G284" s="16"/>
      <c r="H284" s="16" t="s">
        <v>122</v>
      </c>
      <c r="I284" s="14" t="str">
        <f t="shared" si="11"/>
        <v>Missing</v>
      </c>
    </row>
    <row r="285" spans="1:9" x14ac:dyDescent="0.25">
      <c r="A285" s="14" t="s">
        <v>95</v>
      </c>
      <c r="B285" s="14" t="s">
        <v>98</v>
      </c>
      <c r="C285" s="15">
        <v>10</v>
      </c>
      <c r="D285" s="16" t="s">
        <v>121</v>
      </c>
      <c r="E285" s="18"/>
      <c r="F285" s="16"/>
      <c r="G285" s="16"/>
      <c r="H285" s="16" t="s">
        <v>122</v>
      </c>
      <c r="I285" s="14" t="str">
        <f t="shared" si="11"/>
        <v>Missing</v>
      </c>
    </row>
    <row r="286" spans="1:9" x14ac:dyDescent="0.25">
      <c r="A286" s="14" t="s">
        <v>95</v>
      </c>
      <c r="B286" s="14" t="s">
        <v>99</v>
      </c>
      <c r="C286" s="15">
        <v>7</v>
      </c>
      <c r="D286" s="16" t="s">
        <v>121</v>
      </c>
      <c r="E286" s="18"/>
      <c r="F286" s="16"/>
      <c r="G286" s="16"/>
      <c r="H286" s="16" t="s">
        <v>122</v>
      </c>
      <c r="I286" s="14" t="str">
        <f t="shared" si="11"/>
        <v>Missing</v>
      </c>
    </row>
    <row r="287" spans="1:9" x14ac:dyDescent="0.25">
      <c r="A287" s="14" t="s">
        <v>100</v>
      </c>
      <c r="B287" s="14" t="s">
        <v>101</v>
      </c>
      <c r="C287" s="15">
        <v>10</v>
      </c>
      <c r="D287" s="16" t="s">
        <v>121</v>
      </c>
      <c r="E287" s="18"/>
      <c r="F287" s="16"/>
      <c r="G287" s="16"/>
      <c r="H287" s="16" t="s">
        <v>122</v>
      </c>
      <c r="I287" s="14" t="str">
        <f t="shared" si="11"/>
        <v>Missing</v>
      </c>
    </row>
    <row r="288" spans="1:9" x14ac:dyDescent="0.25">
      <c r="A288" s="14" t="s">
        <v>100</v>
      </c>
      <c r="B288" s="14" t="s">
        <v>102</v>
      </c>
      <c r="C288" s="15">
        <v>5</v>
      </c>
      <c r="D288" s="16" t="s">
        <v>121</v>
      </c>
      <c r="E288" s="18"/>
      <c r="F288" s="16"/>
      <c r="G288" s="16"/>
      <c r="H288" s="16" t="s">
        <v>122</v>
      </c>
      <c r="I288" s="14" t="str">
        <f t="shared" si="11"/>
        <v>Missing</v>
      </c>
    </row>
    <row r="289" spans="1:9" x14ac:dyDescent="0.25">
      <c r="A289" s="14" t="s">
        <v>100</v>
      </c>
      <c r="B289" s="14" t="s">
        <v>103</v>
      </c>
      <c r="C289" s="15">
        <v>5</v>
      </c>
      <c r="D289" s="16" t="s">
        <v>121</v>
      </c>
      <c r="E289" s="18"/>
      <c r="F289" s="16"/>
      <c r="G289" s="16"/>
      <c r="H289" s="16" t="s">
        <v>122</v>
      </c>
      <c r="I289" s="14" t="str">
        <f t="shared" si="11"/>
        <v>Missing</v>
      </c>
    </row>
    <row r="290" spans="1:9" x14ac:dyDescent="0.25">
      <c r="A290" s="14" t="s">
        <v>104</v>
      </c>
      <c r="B290" s="14" t="s">
        <v>105</v>
      </c>
      <c r="C290" s="15">
        <v>5</v>
      </c>
      <c r="D290" s="16" t="s">
        <v>121</v>
      </c>
      <c r="E290" s="18"/>
      <c r="F290" s="16"/>
      <c r="G290" s="16"/>
      <c r="H290" s="16" t="s">
        <v>122</v>
      </c>
      <c r="I290" s="14" t="str">
        <f t="shared" si="11"/>
        <v>Missing</v>
      </c>
    </row>
    <row r="291" spans="1:9" x14ac:dyDescent="0.25">
      <c r="A291" s="14" t="s">
        <v>104</v>
      </c>
      <c r="B291" s="14" t="s">
        <v>106</v>
      </c>
      <c r="C291" s="15">
        <v>5</v>
      </c>
      <c r="D291" s="16" t="s">
        <v>121</v>
      </c>
      <c r="E291" s="18"/>
      <c r="F291" s="16"/>
      <c r="G291" s="16"/>
      <c r="H291" s="16" t="s">
        <v>122</v>
      </c>
      <c r="I291" s="14" t="str">
        <f t="shared" si="11"/>
        <v>Missing</v>
      </c>
    </row>
    <row r="292" spans="1:9" x14ac:dyDescent="0.25">
      <c r="A292" s="14" t="s">
        <v>104</v>
      </c>
      <c r="B292" s="14" t="s">
        <v>107</v>
      </c>
      <c r="C292" s="15">
        <v>5</v>
      </c>
      <c r="D292" s="16" t="s">
        <v>121</v>
      </c>
      <c r="E292" s="18"/>
      <c r="F292" s="16"/>
      <c r="G292" s="16"/>
      <c r="H292" s="16" t="s">
        <v>122</v>
      </c>
      <c r="I292" s="14" t="str">
        <f t="shared" si="11"/>
        <v>Missing</v>
      </c>
    </row>
    <row r="293" spans="1:9" ht="30" x14ac:dyDescent="0.25">
      <c r="A293" s="14" t="s">
        <v>90</v>
      </c>
      <c r="B293" s="14" t="s">
        <v>108</v>
      </c>
      <c r="C293" s="15">
        <v>15</v>
      </c>
      <c r="D293" s="16" t="s">
        <v>121</v>
      </c>
      <c r="E293" s="16"/>
      <c r="F293" s="16"/>
      <c r="G293" s="16"/>
      <c r="H293" s="16" t="s">
        <v>122</v>
      </c>
      <c r="I293" s="14" t="str">
        <f t="shared" si="11"/>
        <v>Missing</v>
      </c>
    </row>
    <row r="294" spans="1:9" x14ac:dyDescent="0.25">
      <c r="A294" s="14" t="s">
        <v>90</v>
      </c>
      <c r="B294" s="14" t="s">
        <v>109</v>
      </c>
      <c r="C294" s="15">
        <v>10</v>
      </c>
      <c r="D294" s="16" t="s">
        <v>121</v>
      </c>
      <c r="E294" s="16"/>
      <c r="F294" s="16"/>
      <c r="G294" s="16"/>
      <c r="H294" s="16" t="s">
        <v>122</v>
      </c>
      <c r="I294" s="14" t="str">
        <f t="shared" si="11"/>
        <v>Missing</v>
      </c>
    </row>
    <row r="295" spans="1:9" x14ac:dyDescent="0.25">
      <c r="A295" s="14" t="s">
        <v>90</v>
      </c>
      <c r="B295" s="14" t="s">
        <v>110</v>
      </c>
      <c r="C295" s="15">
        <v>5</v>
      </c>
      <c r="D295" s="16" t="s">
        <v>121</v>
      </c>
      <c r="E295" s="16"/>
      <c r="F295" s="16"/>
      <c r="G295" s="16"/>
      <c r="H295" s="16" t="s">
        <v>122</v>
      </c>
      <c r="I295" s="14" t="str">
        <f t="shared" si="11"/>
        <v>Missing</v>
      </c>
    </row>
    <row r="297" spans="1:9" x14ac:dyDescent="0.25">
      <c r="A297" s="9" t="s">
        <v>123</v>
      </c>
      <c r="C297" s="5">
        <v>70</v>
      </c>
      <c r="E297" s="17" t="str">
        <f>IF(B280="","",IF((IF(D283="N/A",0,C283)+IF(D284="N/A",0,C284)+IF(D285="N/A",0,C285)+IF(D286="N/A",0,C286)+IF(D287="N/A",0,C287)+IF(D288="N/A",0,C288)+IF(D289="N/A",0,C289)+IF(D290="N/A",0,C290)+IF(D291="N/A",0,C291)+IF(D292="N/A",0,C292))=0,"",ROUND((IF(D283="N/A",0,N(E283))+IF(D284="N/A",0,N(E284))+IF(D285="N/A",0,N(E285))+IF(D286="N/A",0,N(E286))+IF(D287="N/A",0,N(E287))+IF(D288="N/A",0,N(E288))+IF(D289="N/A",0,N(E289))+IF(D290="N/A",0,N(E290))+IF(D291="N/A",0,N(E291))+IF(D292="N/A",0,N(E292)))/(IF(D283="N/A",0,C283)+IF(D284="N/A",0,C284)+IF(D285="N/A",0,C285)+IF(D286="N/A",0,C286)+IF(D287="N/A",0,C287)+IF(D288="N/A",0,C288)+IF(D289="N/A",0,C289)+IF(D290="N/A",0,C290)+IF(D291="N/A",0,C291)+IF(D292="N/A",0,C292))*70,1)))</f>
        <v/>
      </c>
      <c r="F297" t="s">
        <v>135</v>
      </c>
    </row>
    <row r="298" spans="1:9" x14ac:dyDescent="0.25">
      <c r="A298" s="9" t="s">
        <v>124</v>
      </c>
      <c r="C298" s="5">
        <v>30</v>
      </c>
      <c r="E298" s="17" t="str">
        <f>IF(B280="","",SUM(E293:E295))</f>
        <v/>
      </c>
    </row>
    <row r="299" spans="1:9" x14ac:dyDescent="0.25">
      <c r="A299" s="9" t="s">
        <v>45</v>
      </c>
      <c r="C299" s="5">
        <v>100</v>
      </c>
      <c r="E299" s="17" t="str">
        <f>IF(B280="","",SUM(E297:E298))</f>
        <v/>
      </c>
    </row>
    <row r="300" spans="1:9" x14ac:dyDescent="0.25">
      <c r="A300" t="s">
        <v>125</v>
      </c>
      <c r="B300" s="27"/>
      <c r="C300" s="27"/>
      <c r="D300" s="27"/>
      <c r="E300" s="27"/>
      <c r="F300" s="27"/>
      <c r="G300" s="27"/>
      <c r="H300" s="27"/>
      <c r="I300" s="27"/>
    </row>
    <row r="301" spans="1:9" x14ac:dyDescent="0.25">
      <c r="B301" s="27"/>
      <c r="C301" s="27"/>
      <c r="D301" s="27"/>
      <c r="E301" s="27"/>
      <c r="F301" s="27"/>
      <c r="G301" s="27"/>
      <c r="H301" s="27"/>
      <c r="I301" s="27"/>
    </row>
  </sheetData>
  <mergeCells count="38">
    <mergeCell ref="A1:I1"/>
    <mergeCell ref="A2:I2"/>
    <mergeCell ref="A4:I4"/>
    <mergeCell ref="F5:I5"/>
    <mergeCell ref="B25:I26"/>
    <mergeCell ref="A29:I29"/>
    <mergeCell ref="F30:I30"/>
    <mergeCell ref="B50:I51"/>
    <mergeCell ref="A54:I54"/>
    <mergeCell ref="F55:I55"/>
    <mergeCell ref="B75:I76"/>
    <mergeCell ref="A79:I79"/>
    <mergeCell ref="F80:I80"/>
    <mergeCell ref="B100:I101"/>
    <mergeCell ref="A104:I104"/>
    <mergeCell ref="F105:I105"/>
    <mergeCell ref="B125:I126"/>
    <mergeCell ref="A129:I129"/>
    <mergeCell ref="F130:I130"/>
    <mergeCell ref="B150:I151"/>
    <mergeCell ref="A154:I154"/>
    <mergeCell ref="F155:I155"/>
    <mergeCell ref="B175:I176"/>
    <mergeCell ref="A179:I179"/>
    <mergeCell ref="F180:I180"/>
    <mergeCell ref="B200:I201"/>
    <mergeCell ref="A204:I204"/>
    <mergeCell ref="F205:I205"/>
    <mergeCell ref="B225:I226"/>
    <mergeCell ref="A229:I229"/>
    <mergeCell ref="A279:I279"/>
    <mergeCell ref="F280:I280"/>
    <mergeCell ref="B300:I301"/>
    <mergeCell ref="F230:I230"/>
    <mergeCell ref="B250:I251"/>
    <mergeCell ref="A254:I254"/>
    <mergeCell ref="F255:I255"/>
    <mergeCell ref="B275:I276"/>
  </mergeCells>
  <conditionalFormatting sqref="E8:E20">
    <cfRule type="expression" dxfId="12" priority="2">
      <formula>AND($D8&lt;&gt;"N/A",E8="")</formula>
    </cfRule>
  </conditionalFormatting>
  <conditionalFormatting sqref="E33:E45">
    <cfRule type="expression" dxfId="11" priority="3">
      <formula>AND($D33&lt;&gt;"N/A",E33="")</formula>
    </cfRule>
  </conditionalFormatting>
  <conditionalFormatting sqref="E58:E70">
    <cfRule type="expression" dxfId="10" priority="4">
      <formula>AND($D58&lt;&gt;"N/A",E58="")</formula>
    </cfRule>
  </conditionalFormatting>
  <conditionalFormatting sqref="E83:E95">
    <cfRule type="expression" dxfId="9" priority="5">
      <formula>AND($D83&lt;&gt;"N/A",E83="")</formula>
    </cfRule>
  </conditionalFormatting>
  <conditionalFormatting sqref="E108:E120">
    <cfRule type="expression" dxfId="8" priority="6">
      <formula>AND($D108&lt;&gt;"N/A",E108="")</formula>
    </cfRule>
  </conditionalFormatting>
  <conditionalFormatting sqref="E133:E145">
    <cfRule type="expression" dxfId="7" priority="7">
      <formula>AND($D133&lt;&gt;"N/A",E133="")</formula>
    </cfRule>
  </conditionalFormatting>
  <conditionalFormatting sqref="E158:E170">
    <cfRule type="expression" dxfId="6" priority="8">
      <formula>AND($D158&lt;&gt;"N/A",E158="")</formula>
    </cfRule>
  </conditionalFormatting>
  <conditionalFormatting sqref="E183:E195">
    <cfRule type="expression" dxfId="5" priority="9">
      <formula>AND($D183&lt;&gt;"N/A",E183="")</formula>
    </cfRule>
  </conditionalFormatting>
  <conditionalFormatting sqref="E208:E220">
    <cfRule type="expression" dxfId="4" priority="10">
      <formula>AND($D208&lt;&gt;"N/A",E208="")</formula>
    </cfRule>
  </conditionalFormatting>
  <conditionalFormatting sqref="E233:E245">
    <cfRule type="expression" dxfId="3" priority="11">
      <formula>AND($D233&lt;&gt;"N/A",E233="")</formula>
    </cfRule>
  </conditionalFormatting>
  <conditionalFormatting sqref="E258:E270">
    <cfRule type="expression" dxfId="2" priority="12">
      <formula>AND($D258&lt;&gt;"N/A",E258="")</formula>
    </cfRule>
  </conditionalFormatting>
  <conditionalFormatting sqref="E283:E295">
    <cfRule type="expression" dxfId="1" priority="13">
      <formula>AND($D283&lt;&gt;"N/A",E283="")</formula>
    </cfRule>
  </conditionalFormatting>
  <dataValidations count="7">
    <dataValidation type="decimal" allowBlank="1" errorTitle="Invalid score" error="Enter a score between 0 and the maximum points." sqref="E8 E10 E12 E19 E33 E35 E37 E44 E58 E60 E62 E69 E83 E85 E87 E94 E108 E110 E112 E119 E133 E135 E137 E144 E158 E160 E162 E169 E183 E185 E187 E194 E208 E210 E212 E219 E233 E235 E237 E244 E258 E260 E262 E269 E283 E285 E287 E294" xr:uid="{00000000-0002-0000-0500-000000000000}">
      <formula1>0</formula1>
      <formula2>10</formula2>
    </dataValidation>
    <dataValidation type="list" sqref="D283:D295 D258:D270 D233:D245 D208:D220 D183:D195 D158:D170 D133:D145 D108:D120 D83:D95 D58:D70 D33:D45 D8:D20" xr:uid="{00000000-0002-0000-0500-000001000000}">
      <formula1>"Yes,N/A"</formula1>
      <formula2>0</formula2>
    </dataValidation>
    <dataValidation type="list" sqref="H283:H295 H258:H270 H233:H245 H208:H220 H183:H195 H158:H170 H133:H145 H108:H120 H83:H95 H58:H70 H33:H45 H8:H20" xr:uid="{00000000-0002-0000-0500-000002000000}">
      <formula1>"Yes,No"</formula1>
      <formula2>0</formula2>
    </dataValidation>
    <dataValidation type="decimal" allowBlank="1" errorTitle="Invalid score" error="Enter a score between 0 and the maximum points." sqref="E9 E34 E59 E84 E109 E134 E159 E184 E209 E234 E259 E284" xr:uid="{00000000-0002-0000-0500-000003000000}">
      <formula1>0</formula1>
      <formula2>8</formula2>
    </dataValidation>
    <dataValidation type="decimal" allowBlank="1" errorTitle="Invalid score" error="Enter a score between 0 and the maximum points." sqref="E11 E36 E61 E86 E111 E136 E161 E186 E211 E236 E261 E286" xr:uid="{00000000-0002-0000-0500-000008000000}">
      <formula1>0</formula1>
      <formula2>7</formula2>
    </dataValidation>
    <dataValidation type="decimal" allowBlank="1" errorTitle="Invalid score" error="Enter a score between 0 and the maximum points." sqref="E13:E17 E20 E38:E42 E45 E63:E67 E70 E88:E92 E95 E113:E117 E120 E138:E142 E145 E163:E167 E170 E188:E192 E195 E213:E217 E220 E238:E242 E245 E263:E267 E270 E288:E292 E295" xr:uid="{00000000-0002-0000-0500-00000D000000}">
      <formula1>0</formula1>
      <formula2>5</formula2>
    </dataValidation>
    <dataValidation type="decimal" allowBlank="1" errorTitle="Invalid score" error="Enter a score between 0 and the maximum points." sqref="E18 E43 E68 E93 E118 E143 E168 E193 E218 E243 E268 E293" xr:uid="{00000000-0002-0000-0500-000018000000}">
      <formula1>0</formula1>
      <formula2>15</formula2>
    </dataValidation>
  </dataValidations>
  <pageMargins left="0.25" right="0.25" top="0.5" bottom="0.5" header="0.511811023622047" footer="0.5"/>
  <pageSetup orientation="landscape" horizontalDpi="300" verticalDpi="300"/>
  <headerFooter>
    <oddFooter>&amp;CRNCoC FY2026 Rating Ranking Committee&amp;RPage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4"/>
  <sheetViews>
    <sheetView showGridLines="0" zoomScaleNormal="100" workbookViewId="0">
      <pane ySplit="4" topLeftCell="A5" activePane="bottomLeft" state="frozen"/>
      <selection pane="bottomLeft" sqref="A1:J1"/>
    </sheetView>
  </sheetViews>
  <sheetFormatPr defaultColWidth="8.5703125" defaultRowHeight="15" customHeight="1" x14ac:dyDescent="0.25"/>
  <cols>
    <col min="1" max="1" width="16" customWidth="1"/>
    <col min="2" max="2" width="12" customWidth="1"/>
    <col min="3" max="3" width="28" customWidth="1"/>
    <col min="4" max="4" width="30" customWidth="1"/>
    <col min="5" max="6" width="14" customWidth="1"/>
    <col min="7" max="7" width="12" customWidth="1"/>
    <col min="8" max="8" width="16" customWidth="1"/>
    <col min="9" max="9" width="14" customWidth="1"/>
    <col min="10" max="10" width="35" customWidth="1"/>
  </cols>
  <sheetData>
    <row r="1" spans="1:10" ht="31.5" customHeight="1" x14ac:dyDescent="0.25">
      <c r="A1" s="23" t="s">
        <v>140</v>
      </c>
      <c r="B1" s="23"/>
      <c r="C1" s="23"/>
      <c r="D1" s="23"/>
      <c r="E1" s="23"/>
      <c r="F1" s="23"/>
      <c r="G1" s="23"/>
      <c r="H1" s="23"/>
      <c r="I1" s="23"/>
      <c r="J1" s="23"/>
    </row>
    <row r="4" spans="1:10" ht="28.5" x14ac:dyDescent="0.25">
      <c r="A4" s="10" t="s">
        <v>36</v>
      </c>
      <c r="B4" s="10" t="s">
        <v>141</v>
      </c>
      <c r="C4" s="10" t="s">
        <v>38</v>
      </c>
      <c r="D4" s="10" t="s">
        <v>114</v>
      </c>
      <c r="E4" s="10" t="s">
        <v>123</v>
      </c>
      <c r="F4" s="10" t="s">
        <v>124</v>
      </c>
      <c r="G4" s="10" t="s">
        <v>45</v>
      </c>
      <c r="H4" s="10" t="s">
        <v>142</v>
      </c>
      <c r="I4" s="10" t="s">
        <v>143</v>
      </c>
      <c r="J4" s="10" t="s">
        <v>144</v>
      </c>
    </row>
    <row r="5" spans="1:10" x14ac:dyDescent="0.25">
      <c r="A5">
        <f>'New Project Scoring'!B5</f>
        <v>0</v>
      </c>
      <c r="B5" t="s">
        <v>145</v>
      </c>
      <c r="C5" t="str">
        <f>'New Project Scoring'!D5</f>
        <v/>
      </c>
      <c r="D5" t="str">
        <f>'New Project Scoring'!F5</f>
        <v/>
      </c>
      <c r="E5" t="str">
        <f>'New Project Scoring'!E28</f>
        <v/>
      </c>
      <c r="F5" t="str">
        <f>'New Project Scoring'!E29</f>
        <v/>
      </c>
      <c r="G5" t="str">
        <f>'New Project Scoring'!E30</f>
        <v/>
      </c>
      <c r="H5">
        <f>COUNTIF('New Project Scoring'!H8:H26,"Yes")</f>
        <v>0</v>
      </c>
      <c r="I5" t="str">
        <f>IF(A5="","",IF(COUNTIF('New Project Scoring'!I8:I26,"Missing")&gt;0,"Incomplete","Complete"))</f>
        <v>Incomplete</v>
      </c>
      <c r="J5" s="13"/>
    </row>
    <row r="6" spans="1:10" x14ac:dyDescent="0.25">
      <c r="A6">
        <f>'New Project Scoring'!B36</f>
        <v>0</v>
      </c>
      <c r="B6" t="s">
        <v>145</v>
      </c>
      <c r="C6" t="str">
        <f>'New Project Scoring'!D36</f>
        <v/>
      </c>
      <c r="D6" t="str">
        <f>'New Project Scoring'!F36</f>
        <v/>
      </c>
      <c r="E6" t="str">
        <f>'New Project Scoring'!E59</f>
        <v/>
      </c>
      <c r="F6" t="str">
        <f>'New Project Scoring'!E60</f>
        <v/>
      </c>
      <c r="G6" t="str">
        <f>'New Project Scoring'!E61</f>
        <v/>
      </c>
      <c r="H6">
        <f>COUNTIF('New Project Scoring'!H39:H57,"Yes")</f>
        <v>0</v>
      </c>
      <c r="I6" t="str">
        <f>IF(A6="","",IF(COUNTIF('New Project Scoring'!I39:I57,"Missing")&gt;0,"Incomplete","Complete"))</f>
        <v>Incomplete</v>
      </c>
      <c r="J6" s="13"/>
    </row>
    <row r="7" spans="1:10" x14ac:dyDescent="0.25">
      <c r="A7">
        <f>'New Project Scoring'!B67</f>
        <v>0</v>
      </c>
      <c r="B7" t="s">
        <v>145</v>
      </c>
      <c r="C7" t="str">
        <f>'New Project Scoring'!D67</f>
        <v/>
      </c>
      <c r="D7" t="str">
        <f>'New Project Scoring'!F67</f>
        <v/>
      </c>
      <c r="E7" t="str">
        <f>'New Project Scoring'!E90</f>
        <v/>
      </c>
      <c r="F7" t="str">
        <f>'New Project Scoring'!E91</f>
        <v/>
      </c>
      <c r="G7" t="str">
        <f>'New Project Scoring'!E92</f>
        <v/>
      </c>
      <c r="H7">
        <f>COUNTIF('New Project Scoring'!H70:H88,"Yes")</f>
        <v>0</v>
      </c>
      <c r="I7" t="str">
        <f>IF(A7="","",IF(COUNTIF('New Project Scoring'!I70:I88,"Missing")&gt;0,"Incomplete","Complete"))</f>
        <v>Incomplete</v>
      </c>
      <c r="J7" s="13"/>
    </row>
    <row r="8" spans="1:10" x14ac:dyDescent="0.25">
      <c r="A8">
        <f>'New Project Scoring'!B98</f>
        <v>0</v>
      </c>
      <c r="B8" t="s">
        <v>145</v>
      </c>
      <c r="C8" t="str">
        <f>'New Project Scoring'!D98</f>
        <v/>
      </c>
      <c r="D8" t="str">
        <f>'New Project Scoring'!F98</f>
        <v/>
      </c>
      <c r="E8" t="str">
        <f>'New Project Scoring'!E121</f>
        <v/>
      </c>
      <c r="F8" t="str">
        <f>'New Project Scoring'!E122</f>
        <v/>
      </c>
      <c r="G8" t="str">
        <f>'New Project Scoring'!E123</f>
        <v/>
      </c>
      <c r="H8">
        <f>COUNTIF('New Project Scoring'!H101:H119,"Yes")</f>
        <v>0</v>
      </c>
      <c r="I8" t="str">
        <f>IF(A8="","",IF(COUNTIF('New Project Scoring'!I101:I119,"Missing")&gt;0,"Incomplete","Complete"))</f>
        <v>Incomplete</v>
      </c>
      <c r="J8" s="13"/>
    </row>
    <row r="9" spans="1:10" x14ac:dyDescent="0.25">
      <c r="A9">
        <f>'New Project Scoring'!B129</f>
        <v>0</v>
      </c>
      <c r="B9" t="s">
        <v>145</v>
      </c>
      <c r="C9" t="str">
        <f>'New Project Scoring'!D129</f>
        <v/>
      </c>
      <c r="D9" t="str">
        <f>'New Project Scoring'!F129</f>
        <v/>
      </c>
      <c r="E9" t="str">
        <f>'New Project Scoring'!E152</f>
        <v/>
      </c>
      <c r="F9" t="str">
        <f>'New Project Scoring'!E153</f>
        <v/>
      </c>
      <c r="G9" t="str">
        <f>'New Project Scoring'!E154</f>
        <v/>
      </c>
      <c r="H9">
        <f>COUNTIF('New Project Scoring'!H132:H150,"Yes")</f>
        <v>0</v>
      </c>
      <c r="I9" t="str">
        <f>IF(A9="","",IF(COUNTIF('New Project Scoring'!I132:I150,"Missing")&gt;0,"Incomplete","Complete"))</f>
        <v>Incomplete</v>
      </c>
      <c r="J9" s="13"/>
    </row>
    <row r="10" spans="1:10" x14ac:dyDescent="0.25">
      <c r="A10">
        <f>'New Project Scoring'!B160</f>
        <v>0</v>
      </c>
      <c r="B10" t="s">
        <v>145</v>
      </c>
      <c r="C10" t="str">
        <f>'New Project Scoring'!D160</f>
        <v/>
      </c>
      <c r="D10" t="str">
        <f>'New Project Scoring'!F160</f>
        <v/>
      </c>
      <c r="E10" t="str">
        <f>'New Project Scoring'!E183</f>
        <v/>
      </c>
      <c r="F10" t="str">
        <f>'New Project Scoring'!E184</f>
        <v/>
      </c>
      <c r="G10" t="str">
        <f>'New Project Scoring'!E185</f>
        <v/>
      </c>
      <c r="H10">
        <f>COUNTIF('New Project Scoring'!H163:H181,"Yes")</f>
        <v>0</v>
      </c>
      <c r="I10" t="str">
        <f>IF(A10="","",IF(COUNTIF('New Project Scoring'!I163:I181,"Missing")&gt;0,"Incomplete","Complete"))</f>
        <v>Incomplete</v>
      </c>
      <c r="J10" s="13"/>
    </row>
    <row r="11" spans="1:10" x14ac:dyDescent="0.25">
      <c r="A11">
        <f>'New Project Scoring'!B191</f>
        <v>0</v>
      </c>
      <c r="B11" t="s">
        <v>145</v>
      </c>
      <c r="C11" t="str">
        <f>'New Project Scoring'!D191</f>
        <v/>
      </c>
      <c r="D11" t="str">
        <f>'New Project Scoring'!F191</f>
        <v/>
      </c>
      <c r="E11" t="str">
        <f>'New Project Scoring'!E214</f>
        <v/>
      </c>
      <c r="F11" t="str">
        <f>'New Project Scoring'!E215</f>
        <v/>
      </c>
      <c r="G11" t="str">
        <f>'New Project Scoring'!E216</f>
        <v/>
      </c>
      <c r="H11">
        <f>COUNTIF('New Project Scoring'!H194:H212,"Yes")</f>
        <v>0</v>
      </c>
      <c r="I11" t="str">
        <f>IF(A11="","",IF(COUNTIF('New Project Scoring'!I194:I212,"Missing")&gt;0,"Incomplete","Complete"))</f>
        <v>Incomplete</v>
      </c>
      <c r="J11" s="13"/>
    </row>
    <row r="12" spans="1:10" x14ac:dyDescent="0.25">
      <c r="A12">
        <f>'New Project Scoring'!B222</f>
        <v>0</v>
      </c>
      <c r="B12" t="s">
        <v>145</v>
      </c>
      <c r="C12" t="str">
        <f>'New Project Scoring'!D222</f>
        <v/>
      </c>
      <c r="D12" t="str">
        <f>'New Project Scoring'!F222</f>
        <v/>
      </c>
      <c r="E12" t="str">
        <f>'New Project Scoring'!E245</f>
        <v/>
      </c>
      <c r="F12" t="str">
        <f>'New Project Scoring'!E246</f>
        <v/>
      </c>
      <c r="G12" t="str">
        <f>'New Project Scoring'!E247</f>
        <v/>
      </c>
      <c r="H12">
        <f>COUNTIF('New Project Scoring'!H225:H243,"Yes")</f>
        <v>0</v>
      </c>
      <c r="I12" t="str">
        <f>IF(A12="","",IF(COUNTIF('New Project Scoring'!I225:I243,"Missing")&gt;0,"Incomplete","Complete"))</f>
        <v>Incomplete</v>
      </c>
      <c r="J12" s="13"/>
    </row>
    <row r="13" spans="1:10" x14ac:dyDescent="0.25">
      <c r="A13" t="str">
        <f>'Renewal Project Scoring'!B5</f>
        <v>CCSSRRH26R</v>
      </c>
      <c r="B13" t="s">
        <v>146</v>
      </c>
      <c r="C13" t="str">
        <f>'Renewal Project Scoring'!D5</f>
        <v>Churchill County Social Services</v>
      </c>
      <c r="D13" t="str">
        <f>'Renewal Project Scoring'!F5</f>
        <v>Rapid Rehousing10</v>
      </c>
      <c r="E13">
        <f>'Renewal Project Scoring'!E22</f>
        <v>39.5</v>
      </c>
      <c r="F13">
        <f>'Renewal Project Scoring'!E23</f>
        <v>0</v>
      </c>
      <c r="G13">
        <f>'Renewal Project Scoring'!E24</f>
        <v>39.5</v>
      </c>
      <c r="H13">
        <f>COUNTIF('Renewal Project Scoring'!H8:H20,"Yes")</f>
        <v>0</v>
      </c>
      <c r="I13" t="str">
        <f>IF(A13="","",IF(COUNTIF('Renewal Project Scoring'!I8:I20,"Missing")&gt;0,"Incomplete","Complete"))</f>
        <v>Incomplete</v>
      </c>
      <c r="J13" s="13"/>
    </row>
    <row r="14" spans="1:10" x14ac:dyDescent="0.25">
      <c r="A14" t="str">
        <f>'Renewal Project Scoring'!B30</f>
        <v>DPBHSPC26R</v>
      </c>
      <c r="B14" t="s">
        <v>146</v>
      </c>
      <c r="C14" t="str">
        <f>'Renewal Project Scoring'!D30</f>
        <v>Division of Public and Behavioral Health, Rural Clinics</v>
      </c>
      <c r="D14" t="str">
        <f>'Renewal Project Scoring'!F30</f>
        <v>Shelter Plus Care</v>
      </c>
      <c r="E14">
        <f>'Renewal Project Scoring'!E47</f>
        <v>48.5</v>
      </c>
      <c r="F14">
        <f>'Renewal Project Scoring'!E48</f>
        <v>0</v>
      </c>
      <c r="G14">
        <f>'Renewal Project Scoring'!E49</f>
        <v>48.5</v>
      </c>
      <c r="H14">
        <f>COUNTIF('Renewal Project Scoring'!H33:H45,"Yes")</f>
        <v>0</v>
      </c>
      <c r="I14" t="str">
        <f>IF(A14="","",IF(COUNTIF('Renewal Project Scoring'!I33:I45,"Missing")&gt;0,"Incomplete","Complete"))</f>
        <v>Incomplete</v>
      </c>
      <c r="J14" s="13"/>
    </row>
    <row r="15" spans="1:10" x14ac:dyDescent="0.25">
      <c r="A15">
        <f>'Renewal Project Scoring'!B55</f>
        <v>0</v>
      </c>
      <c r="B15" t="s">
        <v>146</v>
      </c>
      <c r="C15" t="str">
        <f>'Renewal Project Scoring'!D55</f>
        <v/>
      </c>
      <c r="D15" t="str">
        <f>'Renewal Project Scoring'!F55</f>
        <v/>
      </c>
      <c r="E15" t="str">
        <f>'Renewal Project Scoring'!E72</f>
        <v/>
      </c>
      <c r="F15" t="str">
        <f>'Renewal Project Scoring'!E73</f>
        <v/>
      </c>
      <c r="G15" t="str">
        <f>'Renewal Project Scoring'!E74</f>
        <v/>
      </c>
      <c r="H15">
        <f>COUNTIF('Renewal Project Scoring'!H58:H70,"Yes")</f>
        <v>0</v>
      </c>
      <c r="I15" t="str">
        <f>IF(A15="","",IF(COUNTIF('Renewal Project Scoring'!I58:I70,"Missing")&gt;0,"Incomplete","Complete"))</f>
        <v>Incomplete</v>
      </c>
      <c r="J15" s="13"/>
    </row>
    <row r="16" spans="1:10" x14ac:dyDescent="0.25">
      <c r="A16">
        <f>'Renewal Project Scoring'!B80</f>
        <v>0</v>
      </c>
      <c r="B16" t="s">
        <v>146</v>
      </c>
      <c r="C16" t="str">
        <f>'Renewal Project Scoring'!D80</f>
        <v/>
      </c>
      <c r="D16" t="str">
        <f>'Renewal Project Scoring'!F80</f>
        <v/>
      </c>
      <c r="E16" t="str">
        <f>'Renewal Project Scoring'!E97</f>
        <v/>
      </c>
      <c r="F16" t="str">
        <f>'Renewal Project Scoring'!E98</f>
        <v/>
      </c>
      <c r="G16" t="str">
        <f>'Renewal Project Scoring'!E99</f>
        <v/>
      </c>
      <c r="H16">
        <f>COUNTIF('Renewal Project Scoring'!H83:H95,"Yes")</f>
        <v>0</v>
      </c>
      <c r="I16" t="str">
        <f>IF(A16="","",IF(COUNTIF('Renewal Project Scoring'!I83:I95,"Missing")&gt;0,"Incomplete","Complete"))</f>
        <v>Incomplete</v>
      </c>
      <c r="J16" s="13"/>
    </row>
    <row r="17" spans="1:10" x14ac:dyDescent="0.25">
      <c r="A17">
        <f>'Renewal Project Scoring'!B105</f>
        <v>0</v>
      </c>
      <c r="B17" t="s">
        <v>146</v>
      </c>
      <c r="C17" t="str">
        <f>'Renewal Project Scoring'!D105</f>
        <v/>
      </c>
      <c r="D17" t="str">
        <f>'Renewal Project Scoring'!F105</f>
        <v/>
      </c>
      <c r="E17" t="str">
        <f>'Renewal Project Scoring'!E122</f>
        <v/>
      </c>
      <c r="F17" t="str">
        <f>'Renewal Project Scoring'!E123</f>
        <v/>
      </c>
      <c r="G17" t="str">
        <f>'Renewal Project Scoring'!E124</f>
        <v/>
      </c>
      <c r="H17">
        <f>COUNTIF('Renewal Project Scoring'!H108:H120,"Yes")</f>
        <v>0</v>
      </c>
      <c r="I17" t="str">
        <f>IF(A17="","",IF(COUNTIF('Renewal Project Scoring'!I108:I120,"Missing")&gt;0,"Incomplete","Complete"))</f>
        <v>Incomplete</v>
      </c>
      <c r="J17" s="13"/>
    </row>
    <row r="18" spans="1:10" x14ac:dyDescent="0.25">
      <c r="A18">
        <f>'Renewal Project Scoring'!B130</f>
        <v>0</v>
      </c>
      <c r="B18" t="s">
        <v>146</v>
      </c>
      <c r="C18" t="str">
        <f>'Renewal Project Scoring'!D130</f>
        <v/>
      </c>
      <c r="D18" t="str">
        <f>'Renewal Project Scoring'!F130</f>
        <v/>
      </c>
      <c r="E18" t="str">
        <f>'Renewal Project Scoring'!E147</f>
        <v/>
      </c>
      <c r="F18" t="str">
        <f>'Renewal Project Scoring'!E148</f>
        <v/>
      </c>
      <c r="G18" t="str">
        <f>'Renewal Project Scoring'!E149</f>
        <v/>
      </c>
      <c r="H18">
        <f>COUNTIF('Renewal Project Scoring'!H133:H145,"Yes")</f>
        <v>0</v>
      </c>
      <c r="I18" t="str">
        <f>IF(A18="","",IF(COUNTIF('Renewal Project Scoring'!I133:I145,"Missing")&gt;0,"Incomplete","Complete"))</f>
        <v>Incomplete</v>
      </c>
      <c r="J18" s="13"/>
    </row>
    <row r="19" spans="1:10" x14ac:dyDescent="0.25">
      <c r="A19">
        <f>'Renewal Project Scoring'!B155</f>
        <v>0</v>
      </c>
      <c r="B19" t="s">
        <v>146</v>
      </c>
      <c r="C19" t="str">
        <f>'Renewal Project Scoring'!D155</f>
        <v/>
      </c>
      <c r="D19" t="str">
        <f>'Renewal Project Scoring'!F155</f>
        <v/>
      </c>
      <c r="E19" t="str">
        <f>'Renewal Project Scoring'!E172</f>
        <v/>
      </c>
      <c r="F19" t="str">
        <f>'Renewal Project Scoring'!E173</f>
        <v/>
      </c>
      <c r="G19" t="str">
        <f>'Renewal Project Scoring'!E174</f>
        <v/>
      </c>
      <c r="H19">
        <f>COUNTIF('Renewal Project Scoring'!H158:H170,"Yes")</f>
        <v>0</v>
      </c>
      <c r="I19" t="str">
        <f>IF(A19="","",IF(COUNTIF('Renewal Project Scoring'!I158:I170,"Missing")&gt;0,"Incomplete","Complete"))</f>
        <v>Incomplete</v>
      </c>
      <c r="J19" s="13"/>
    </row>
    <row r="20" spans="1:10" x14ac:dyDescent="0.25">
      <c r="A20">
        <f>'Renewal Project Scoring'!B180</f>
        <v>0</v>
      </c>
      <c r="B20" t="s">
        <v>146</v>
      </c>
      <c r="C20" t="str">
        <f>'Renewal Project Scoring'!D180</f>
        <v/>
      </c>
      <c r="D20" t="str">
        <f>'Renewal Project Scoring'!F180</f>
        <v/>
      </c>
      <c r="E20" t="str">
        <f>'Renewal Project Scoring'!E197</f>
        <v/>
      </c>
      <c r="F20" t="str">
        <f>'Renewal Project Scoring'!E198</f>
        <v/>
      </c>
      <c r="G20" t="str">
        <f>'Renewal Project Scoring'!E199</f>
        <v/>
      </c>
      <c r="H20">
        <f>COUNTIF('Renewal Project Scoring'!H183:H195,"Yes")</f>
        <v>0</v>
      </c>
      <c r="I20" t="str">
        <f>IF(A20="","",IF(COUNTIF('Renewal Project Scoring'!I183:I195,"Missing")&gt;0,"Incomplete","Complete"))</f>
        <v>Incomplete</v>
      </c>
      <c r="J20" s="13"/>
    </row>
    <row r="21" spans="1:10" x14ac:dyDescent="0.25">
      <c r="A21">
        <f>'Renewal Project Scoring'!B205</f>
        <v>0</v>
      </c>
      <c r="B21" t="s">
        <v>146</v>
      </c>
      <c r="C21" t="str">
        <f>'Renewal Project Scoring'!D205</f>
        <v/>
      </c>
      <c r="D21" t="str">
        <f>'Renewal Project Scoring'!F205</f>
        <v/>
      </c>
      <c r="E21" t="str">
        <f>'Renewal Project Scoring'!E222</f>
        <v/>
      </c>
      <c r="F21" t="str">
        <f>'Renewal Project Scoring'!E223</f>
        <v/>
      </c>
      <c r="G21" t="str">
        <f>'Renewal Project Scoring'!E224</f>
        <v/>
      </c>
      <c r="H21">
        <f>COUNTIF('Renewal Project Scoring'!H208:H220,"Yes")</f>
        <v>0</v>
      </c>
      <c r="I21" t="str">
        <f>IF(A21="","",IF(COUNTIF('Renewal Project Scoring'!I208:I220,"Missing")&gt;0,"Incomplete","Complete"))</f>
        <v>Incomplete</v>
      </c>
      <c r="J21" s="13"/>
    </row>
    <row r="22" spans="1:10" x14ac:dyDescent="0.25">
      <c r="A22">
        <f>'Renewal Project Scoring'!B230</f>
        <v>0</v>
      </c>
      <c r="B22" t="s">
        <v>146</v>
      </c>
      <c r="C22" t="str">
        <f>'Renewal Project Scoring'!D230</f>
        <v/>
      </c>
      <c r="D22" t="str">
        <f>'Renewal Project Scoring'!F230</f>
        <v/>
      </c>
      <c r="E22" t="str">
        <f>'Renewal Project Scoring'!E247</f>
        <v/>
      </c>
      <c r="F22" t="str">
        <f>'Renewal Project Scoring'!E248</f>
        <v/>
      </c>
      <c r="G22" t="str">
        <f>'Renewal Project Scoring'!E249</f>
        <v/>
      </c>
      <c r="H22">
        <f>COUNTIF('Renewal Project Scoring'!H233:H245,"Yes")</f>
        <v>0</v>
      </c>
      <c r="I22" t="str">
        <f>IF(A22="","",IF(COUNTIF('Renewal Project Scoring'!I233:I245,"Missing")&gt;0,"Incomplete","Complete"))</f>
        <v>Incomplete</v>
      </c>
      <c r="J22" s="13"/>
    </row>
    <row r="23" spans="1:10" x14ac:dyDescent="0.25">
      <c r="A23">
        <f>'Renewal Project Scoring'!B255</f>
        <v>0</v>
      </c>
      <c r="B23" t="s">
        <v>146</v>
      </c>
      <c r="C23" t="str">
        <f>'Renewal Project Scoring'!D255</f>
        <v/>
      </c>
      <c r="D23" t="str">
        <f>'Renewal Project Scoring'!F255</f>
        <v/>
      </c>
      <c r="E23" t="str">
        <f>'Renewal Project Scoring'!E272</f>
        <v/>
      </c>
      <c r="F23" t="str">
        <f>'Renewal Project Scoring'!E273</f>
        <v/>
      </c>
      <c r="G23" t="str">
        <f>'Renewal Project Scoring'!E274</f>
        <v/>
      </c>
      <c r="H23">
        <f>COUNTIF('Renewal Project Scoring'!H258:H270,"Yes")</f>
        <v>0</v>
      </c>
      <c r="I23" t="str">
        <f>IF(A23="","",IF(COUNTIF('Renewal Project Scoring'!I258:I270,"Missing")&gt;0,"Incomplete","Complete"))</f>
        <v>Incomplete</v>
      </c>
      <c r="J23" s="13"/>
    </row>
    <row r="24" spans="1:10" x14ac:dyDescent="0.25">
      <c r="A24">
        <f>'Renewal Project Scoring'!B280</f>
        <v>0</v>
      </c>
      <c r="B24" t="s">
        <v>146</v>
      </c>
      <c r="C24" t="str">
        <f>'Renewal Project Scoring'!D280</f>
        <v/>
      </c>
      <c r="D24" t="str">
        <f>'Renewal Project Scoring'!F280</f>
        <v/>
      </c>
      <c r="E24" t="str">
        <f>'Renewal Project Scoring'!E297</f>
        <v/>
      </c>
      <c r="F24" t="str">
        <f>'Renewal Project Scoring'!E298</f>
        <v/>
      </c>
      <c r="G24" t="str">
        <f>'Renewal Project Scoring'!E299</f>
        <v/>
      </c>
      <c r="H24">
        <f>COUNTIF('Renewal Project Scoring'!H283:H295,"Yes")</f>
        <v>0</v>
      </c>
      <c r="I24" t="str">
        <f>IF(A24="","",IF(COUNTIF('Renewal Project Scoring'!I283:I295,"Missing")&gt;0,"Incomplete","Complete"))</f>
        <v>Incomplete</v>
      </c>
      <c r="J24" s="13"/>
    </row>
  </sheetData>
  <autoFilter ref="A4:J24" xr:uid="{00000000-0009-0000-0000-000006000000}"/>
  <mergeCells count="1">
    <mergeCell ref="A1:J1"/>
  </mergeCells>
  <conditionalFormatting sqref="I5:I24">
    <cfRule type="cellIs" dxfId="0" priority="2" operator="equal">
      <formula>"Incomplete"</formula>
    </cfRule>
  </conditionalFormatting>
  <pageMargins left="0.25" right="0.25" top="0.5" bottom="0.5" header="0.511811023622047" footer="0.5"/>
  <pageSetup paperSize="9" orientation="portrait" horizontalDpi="300" verticalDpi="300"/>
  <headerFooter>
    <oddFooter>&amp;CRNCoC FY2026 Rating Ranking Committee&amp;RPage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64f6e5-4ca1-4148-811c-9770786aa812" xsi:nil="true"/>
    <lcf76f155ced4ddcb4097134ff3c332f xmlns="2bcc2e6a-6b5d-46a5-baa3-9d0e9aace4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A6ECD4D5021348821C2D87FFF60FD0" ma:contentTypeVersion="14" ma:contentTypeDescription="Create a new document." ma:contentTypeScope="" ma:versionID="f1fe4dc37714e204bdb6051ee815ea30">
  <xsd:schema xmlns:xsd="http://www.w3.org/2001/XMLSchema" xmlns:xs="http://www.w3.org/2001/XMLSchema" xmlns:p="http://schemas.microsoft.com/office/2006/metadata/properties" xmlns:ns2="2bcc2e6a-6b5d-46a5-baa3-9d0e9aace4af" xmlns:ns3="9764f6e5-4ca1-4148-811c-9770786aa812" targetNamespace="http://schemas.microsoft.com/office/2006/metadata/properties" ma:root="true" ma:fieldsID="5af151e7c5241c44b7e175a266f2e779" ns2:_="" ns3:_="">
    <xsd:import namespace="2bcc2e6a-6b5d-46a5-baa3-9d0e9aace4af"/>
    <xsd:import namespace="9764f6e5-4ca1-4148-811c-9770786aa8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c2e6a-6b5d-46a5-baa3-9d0e9aace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69d2df0-e371-46ef-802e-df3076d28ee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64f6e5-4ca1-4148-811c-9770786aa81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3f6416f-10b3-48ce-a61d-45738dc6c853}" ma:internalName="TaxCatchAll" ma:showField="CatchAllData" ma:web="9764f6e5-4ca1-4148-811c-9770786aa8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FDAD01-22A1-4C02-8765-DFA4DFB75743}">
  <ds:schemaRefs>
    <ds:schemaRef ds:uri="http://schemas.microsoft.com/office/2006/metadata/properties"/>
    <ds:schemaRef ds:uri="http://schemas.microsoft.com/office/infopath/2007/PartnerControls"/>
    <ds:schemaRef ds:uri="9764f6e5-4ca1-4148-811c-9770786aa812"/>
    <ds:schemaRef ds:uri="2bcc2e6a-6b5d-46a5-baa3-9d0e9aace4af"/>
  </ds:schemaRefs>
</ds:datastoreItem>
</file>

<file path=customXml/itemProps2.xml><?xml version="1.0" encoding="utf-8"?>
<ds:datastoreItem xmlns:ds="http://schemas.openxmlformats.org/officeDocument/2006/customXml" ds:itemID="{03C64A6D-3172-4FA2-9F01-26FFE0E7E03A}">
  <ds:schemaRefs>
    <ds:schemaRef ds:uri="http://schemas.microsoft.com/sharepoint/v3/contenttype/forms"/>
  </ds:schemaRefs>
</ds:datastoreItem>
</file>

<file path=customXml/itemProps3.xml><?xml version="1.0" encoding="utf-8"?>
<ds:datastoreItem xmlns:ds="http://schemas.openxmlformats.org/officeDocument/2006/customXml" ds:itemID="{DC2A6B0D-DBC3-4222-8387-C687F13BDD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c2e6a-6b5d-46a5-baa3-9d0e9aace4af"/>
    <ds:schemaRef ds:uri="9764f6e5-4ca1-4148-811c-9770786aa8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Reviewer Profile</vt:lpstr>
      <vt:lpstr>Applicant Roster</vt:lpstr>
      <vt:lpstr>Rubric Reference</vt:lpstr>
      <vt:lpstr>New Project Scoring</vt:lpstr>
      <vt:lpstr>Renewal Project Scoring</vt:lpstr>
      <vt:lpstr>Reviewer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Danita Osborne-Morris</dc:creator>
  <cp:lastModifiedBy>Brandon Hallauer</cp:lastModifiedBy>
  <dcterms:created xsi:type="dcterms:W3CDTF">2026-08-03T10:59:08Z</dcterms:created>
  <dcterms:modified xsi:type="dcterms:W3CDTF">2026-08-03T19:35:18Z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2026-08-03T10:18:23Z</dcterms:created>
  <dc:creator>openpyxl</dc:creator>
  <dc:description/>
  <dc:language>en-US</dc:language>
  <cp:lastModifiedBy/>
  <dcterms:modified xsi:type="dcterms:W3CDTF">2026-08-03T10:18:23Z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0x010100FBA6ECD4D5021348821C2D87FFF60FD0</vt:lpwstr>
  </property>
  <property fmtid="{D5CDD505-2E9C-101B-9397-08002B2CF9AE}" pid="3" name="MediaServiceImageTags">
    <vt:lpwstr/>
  </property>
</Properties>
</file>